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20" yWindow="0" windowWidth="28080" windowHeight="12795" tabRatio="2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<sst xmlns="http://schemas.openxmlformats.org/spreadsheetml/2006/main" count="331" uniqueCount="121">
  <si>
    <r>
      <t xml:space="preserve">Syntetyczna nić wchłanialna, powlekana plecionka - szew okulistyczny. Czas wchłaniania do 70 dni.                               </t>
    </r>
    <r>
      <rPr>
        <b/>
        <sz val="9"/>
        <color indexed="8"/>
        <rFont val="Arial"/>
        <family val="2"/>
      </rPr>
      <t xml:space="preserve">Grubość nici: </t>
    </r>
    <r>
      <rPr>
        <sz val="9"/>
        <color indexed="8"/>
        <rFont val="Arial"/>
        <family val="2"/>
      </rPr>
      <t xml:space="preserve">8/0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30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6-6,50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2x3/8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szpatułka z mikroostrzem, średnica 254 mikrony</t>
    </r>
  </si>
  <si>
    <r>
      <t xml:space="preserve">Monofilamentowa nić nylonowa                                       </t>
    </r>
    <r>
      <rPr>
        <b/>
        <sz val="9"/>
        <color indexed="8"/>
        <rFont val="Arial"/>
        <family val="2"/>
      </rPr>
      <t xml:space="preserve">Grubość nici: </t>
    </r>
    <r>
      <rPr>
        <sz val="9"/>
        <color indexed="8"/>
        <rFont val="Arial"/>
        <family val="2"/>
      </rPr>
      <t xml:space="preserve">11/0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30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6,5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2x3/8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szpatułka z mikroostrzem, średnica 152 mikrony</t>
    </r>
  </si>
  <si>
    <t>Szew  niewchłanialny, syntetyczny, polibuester, monofilamentowy, barwiony .</t>
  </si>
  <si>
    <r>
      <t>Grubość nici:</t>
    </r>
    <r>
      <rPr>
        <sz val="9"/>
        <color indexed="8"/>
        <rFont val="Arial"/>
        <family val="2"/>
      </rPr>
      <t xml:space="preserve"> 5/0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45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16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</si>
  <si>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30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</si>
  <si>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10"/>
        <rFont val="Arial"/>
        <family val="2"/>
      </rPr>
      <t xml:space="preserve">28-30  </t>
    </r>
    <r>
      <rPr>
        <sz val="9"/>
        <color indexed="8"/>
        <rFont val="Arial"/>
        <family val="2"/>
      </rPr>
      <t xml:space="preserve">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</t>
    </r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</si>
  <si>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100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90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</si>
  <si>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t>X1</t>
  </si>
  <si>
    <t>X2</t>
  </si>
  <si>
    <t>Y</t>
  </si>
  <si>
    <t>A</t>
  </si>
  <si>
    <t>B</t>
  </si>
  <si>
    <t>C = A*B</t>
  </si>
  <si>
    <t>D</t>
  </si>
  <si>
    <t>E = F/A</t>
  </si>
  <si>
    <t>F = C+D</t>
  </si>
  <si>
    <t>L.p.</t>
  </si>
  <si>
    <t>Wymagany Przedmiot Zamówienia</t>
  </si>
  <si>
    <t>Oferowany Przedmiot Zamówienia</t>
  </si>
  <si>
    <t>jedn. Miary</t>
  </si>
  <si>
    <t>ilość</t>
  </si>
  <si>
    <t>Cena jednostkowa netto</t>
  </si>
  <si>
    <t xml:space="preserve">Wartość netto </t>
  </si>
  <si>
    <t>VAT</t>
  </si>
  <si>
    <t>Cena jednostkowa brutto</t>
  </si>
  <si>
    <t xml:space="preserve">Wartość brutto </t>
  </si>
  <si>
    <t>1.</t>
  </si>
  <si>
    <t>sztuka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</si>
  <si>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</si>
  <si>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</si>
  <si>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</si>
  <si>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</si>
  <si>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</si>
  <si>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</si>
  <si>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</si>
  <si>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</si>
  <si>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</si>
  <si>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</si>
  <si>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</si>
  <si>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</si>
  <si>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</si>
  <si>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</si>
  <si>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</si>
  <si>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</si>
  <si>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</si>
  <si>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</si>
  <si>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</si>
  <si>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</si>
  <si>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X1 i X2. </t>
  </si>
  <si>
    <t xml:space="preserve">Klasa medyczna produktu, nr katalogowy, nazwa handlowa (tożsama z nazwą która będzie widniała na fakturze), </t>
  </si>
  <si>
    <t>Szew niewchłanialny, wykonany z silikonu, wykorzystywany do zabiegów kardiochirurgicznych. Zamawiający dopuszcza tolerancję rozmiaru igieł w zakresie +_/- 5% oraz długość nici w zakresie +/- 10%.</t>
  </si>
  <si>
    <r>
      <t xml:space="preserve">Grubość nici: </t>
    </r>
    <r>
      <rPr>
        <sz val="9"/>
        <color indexed="8"/>
        <rFont val="Arial"/>
        <family val="2"/>
      </rPr>
      <t xml:space="preserve">1,1 - 1,2mm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2x45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24      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pojedyncza, okrągła, tępa</t>
    </r>
  </si>
  <si>
    <r>
      <t>Grubość nici:</t>
    </r>
    <r>
      <rPr>
        <sz val="9"/>
        <color indexed="8"/>
        <rFont val="Arial"/>
        <family val="2"/>
      </rPr>
      <t xml:space="preserve"> 2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37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</si>
  <si>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2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40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</si>
  <si>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 xml:space="preserve">Grubość nici: </t>
    </r>
    <r>
      <rPr>
        <sz val="9"/>
        <color indexed="8"/>
        <rFont val="Arial"/>
        <family val="2"/>
      </rPr>
      <t xml:space="preserve">2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150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65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</si>
  <si>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1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37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</si>
  <si>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30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</t>
    </r>
  </si>
  <si>
    <r>
      <t>Grubość nici:</t>
    </r>
    <r>
      <rPr>
        <sz val="9"/>
        <color indexed="8"/>
        <rFont val="Arial"/>
        <family val="2"/>
      </rPr>
      <t xml:space="preserve"> 1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40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ostra, odwrotnie tnąca</t>
    </r>
  </si>
  <si>
    <r>
      <t>Grubość nici:</t>
    </r>
    <r>
      <rPr>
        <sz val="9"/>
        <color indexed="8"/>
        <rFont val="Arial"/>
        <family val="2"/>
      </rPr>
      <t xml:space="preserve"> 1/0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26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</si>
  <si>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30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</si>
  <si>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37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</si>
  <si>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</si>
  <si>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</si>
  <si>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30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</si>
  <si>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22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</si>
  <si>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</si>
  <si>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37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</si>
  <si>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</si>
  <si>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22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</si>
  <si>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</si>
  <si>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t>19.</t>
  </si>
  <si>
    <r>
      <t xml:space="preserve">Grubość nici: </t>
    </r>
    <r>
      <rPr>
        <sz val="9"/>
        <color indexed="8"/>
        <rFont val="Arial"/>
        <family val="2"/>
      </rPr>
      <t xml:space="preserve">5/0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17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</si>
  <si>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>20.</t>
  </si>
  <si>
    <r>
      <t>Grubość nici:</t>
    </r>
    <r>
      <rPr>
        <sz val="9"/>
        <color indexed="8"/>
        <rFont val="Arial"/>
        <family val="2"/>
      </rPr>
      <t xml:space="preserve"> 4/0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22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</si>
  <si>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>21.</t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</si>
  <si>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43-48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 o zakończeniu tnącym</t>
    </r>
  </si>
  <si>
    <t>22.</t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</si>
  <si>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</t>
    </r>
  </si>
  <si>
    <t>23.</t>
  </si>
  <si>
    <r>
      <t>Grubość nici:</t>
    </r>
    <r>
      <rPr>
        <sz val="9"/>
        <color indexed="8"/>
        <rFont val="Arial"/>
        <family val="2"/>
      </rPr>
      <t xml:space="preserve"> 1/0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bezbarwna lub barwiona                   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48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 xml:space="preserve">odwrotnie tnąca </t>
    </r>
  </si>
  <si>
    <t>24.</t>
  </si>
  <si>
    <r>
      <t>Grubość nici:</t>
    </r>
    <r>
      <rPr>
        <sz val="9"/>
        <color indexed="8"/>
        <rFont val="Arial"/>
        <family val="2"/>
      </rPr>
      <t xml:space="preserve"> 1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 bezbarwna lub barwiona                    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odwrotnie tnąca </t>
    </r>
  </si>
  <si>
    <t>25.</t>
  </si>
  <si>
    <t>26.</t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</si>
  <si>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</t>
    </r>
    <r>
      <rPr>
        <b/>
        <sz val="9"/>
        <color indexed="8"/>
        <rFont val="Arial"/>
        <family val="2"/>
      </rPr>
      <t xml:space="preserve">  Długość nici w cm: </t>
    </r>
    <r>
      <rPr>
        <sz val="9"/>
        <color indexed="8"/>
        <rFont val="Arial"/>
        <family val="2"/>
      </rPr>
      <t xml:space="preserve">70-75                         </t>
    </r>
    <r>
      <rPr>
        <b/>
        <sz val="9"/>
        <color indexed="8"/>
        <rFont val="Arial"/>
        <family val="2"/>
      </rPr>
      <t xml:space="preserve">  Długość igły w mm:</t>
    </r>
    <r>
      <rPr>
        <sz val="9"/>
        <color indexed="8"/>
        <rFont val="Arial"/>
        <family val="2"/>
      </rPr>
      <t xml:space="preserve"> 37                               </t>
    </r>
    <r>
      <rPr>
        <b/>
        <sz val="9"/>
        <color indexed="8"/>
        <rFont val="Arial"/>
        <family val="2"/>
      </rPr>
      <t xml:space="preserve"> Kształt igły, wielkość koła: </t>
    </r>
    <r>
      <rPr>
        <sz val="9"/>
        <color indexed="8"/>
        <rFont val="Arial"/>
        <family val="2"/>
      </rPr>
      <t xml:space="preserve">1/2                                  </t>
    </r>
    <r>
      <rPr>
        <b/>
        <sz val="9"/>
        <color indexed="8"/>
        <rFont val="Arial"/>
        <family val="2"/>
      </rPr>
      <t xml:space="preserve">     Przekrój igły: </t>
    </r>
    <r>
      <rPr>
        <sz val="9"/>
        <color indexed="8"/>
        <rFont val="Arial"/>
        <family val="2"/>
      </rPr>
      <t xml:space="preserve">okrągła </t>
    </r>
  </si>
  <si>
    <t>27.</t>
  </si>
  <si>
    <r>
      <t>Grubość nici:</t>
    </r>
    <r>
      <rPr>
        <sz val="9"/>
        <color indexed="8"/>
        <rFont val="Arial"/>
        <family val="2"/>
      </rPr>
      <t xml:space="preserve"> 2/0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90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37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odwrotnie tnąca </t>
    </r>
  </si>
  <si>
    <t>28.</t>
  </si>
  <si>
    <r>
      <t xml:space="preserve">Grubość nici: </t>
    </r>
    <r>
      <rPr>
        <sz val="9"/>
        <color indexed="8"/>
        <rFont val="Arial"/>
        <family val="2"/>
      </rPr>
      <t xml:space="preserve">4/0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17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</t>
    </r>
  </si>
  <si>
    <t>29.</t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</si>
  <si>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</t>
    </r>
  </si>
  <si>
    <t>30.</t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</si>
  <si>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24-26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3/8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odwrotnie tnąca</t>
    </r>
  </si>
  <si>
    <r>
      <t xml:space="preserve">Grubość nici: </t>
    </r>
    <r>
      <rPr>
        <sz val="9"/>
        <color indexed="8"/>
        <rFont val="Arial"/>
        <family val="2"/>
      </rPr>
      <t xml:space="preserve">3/0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37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 </t>
    </r>
  </si>
  <si>
    <t xml:space="preserve">op.  </t>
  </si>
  <si>
    <t xml:space="preserve">Szew wchłanialny, syntetyczny, monofilamentowy, poli-p-dioksanon, o czasie całkowitego wchłaniania 180 - 238 dni i przyblizonym profilu podtrzymywania tkankowego min. 80% po 14 dniach, lub szew syntetyczny, monofilamentowy, wykonany z poliglikonatu bez powleczenia triclosalem, o lepszym czasie absorpcji 180 dni, podtrzymywaniu węzłami 75% po 14 dniach, 65 % po 21 dniach i 50% po 28 dniach od implantacji. Opakowanie 12 sztuk </t>
  </si>
  <si>
    <r>
      <t xml:space="preserve">Grubość nici </t>
    </r>
    <r>
      <rPr>
        <sz val="9"/>
        <color indexed="8"/>
        <rFont val="Arial"/>
        <family val="2"/>
      </rPr>
      <t xml:space="preserve">:1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150 cm pętla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40 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okrągła, pogrubiona</t>
    </r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</si>
  <si>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150 cm petla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40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okrągła, pogrubiona</t>
    </r>
  </si>
  <si>
    <r>
      <t>Grubość nici:</t>
    </r>
    <r>
      <rPr>
        <sz val="9"/>
        <color indexed="8"/>
        <rFont val="Arial"/>
        <family val="2"/>
      </rPr>
      <t xml:space="preserve"> 2/0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</si>
  <si>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20-22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</si>
  <si>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3/0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26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</si>
  <si>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4/0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20-22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</si>
  <si>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5/0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17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</si>
  <si>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</t>
    </r>
    <r>
      <rPr>
        <sz val="9"/>
        <color indexed="8"/>
        <rFont val="Arial"/>
        <family val="2"/>
      </rPr>
      <t xml:space="preserve"> 1  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150  pętla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okrągła, wzmocniona</t>
    </r>
  </si>
  <si>
    <t>Część nr 1</t>
  </si>
  <si>
    <t>Część nr 2</t>
  </si>
  <si>
    <t>Część nr 4</t>
  </si>
  <si>
    <t>Część nr 5</t>
  </si>
  <si>
    <t>Część nr 6</t>
  </si>
  <si>
    <r>
      <t xml:space="preserve">Szew syntetyczny, wchłanialny, pleciony, powlekany, barwiony. Zmieszaniny kwasu glikolowego i mlekowego lub kwasu poliglikolowego, (czas wchłaniania od 56 do -70 dni, podtrzymywanie tkankowe po 14 dniach minimum 80%, po 21 dniach minimum 30% pierwotnej siły podtrzymania lub czas wchłaniania od 56 do 70. Skład chemiczny: kopolimer 90% glikolidu i 10% L-laktydu Poli </t>
    </r>
    <r>
      <rPr>
        <b/>
        <sz val="10"/>
        <color indexed="10"/>
        <rFont val="Arial"/>
        <family val="2"/>
      </rPr>
      <t>(glikolid i L-laktyd 35/65)</t>
    </r>
    <r>
      <rPr>
        <b/>
        <sz val="10"/>
        <rFont val="Arial"/>
        <family val="2"/>
      </rPr>
      <t xml:space="preserve"> i 50 % stearynian wapnia.   </t>
    </r>
  </si>
  <si>
    <t>Część nr 2a</t>
  </si>
  <si>
    <r>
      <t xml:space="preserve">Szew syntetyczny, wchłanialny, pleciony, powlekany, barwiony. Zmieszaniny kwasu glikolowego i mlekowego lub kwasu poliglikolowego, (czas wchłaniania od 56 do -70 dni, podtrzymywanie tkankowe po 14 dniach minimum 80%, po 21 dniach minimum 30% pierwotnej siły podtrzymania lub czas wchłaniania od 56 do 70. Skład chemiczny: kopolimer 90% glikolidu i 10% L-laktydu Poli </t>
    </r>
    <r>
      <rPr>
        <b/>
        <sz val="10"/>
        <color indexed="10"/>
        <rFont val="Arial"/>
        <family val="2"/>
      </rPr>
      <t>(glikolid i L-laktyd 35/65)</t>
    </r>
    <r>
      <rPr>
        <b/>
        <sz val="10"/>
        <rFont val="Arial"/>
        <family val="2"/>
      </rPr>
      <t xml:space="preserve"> i 50 % stearynian wapnia.   Zamawiający dopuszcza tolerancję rozmiaru igieł w zakresie +_/- 5% oraz długość nici w zakresie +/- 10%.</t>
    </r>
  </si>
  <si>
    <t>WZÓR FORMULARZA CENOWEGO - DZPZ/333/29PN/2019</t>
  </si>
  <si>
    <t>Część nr 7</t>
  </si>
  <si>
    <t xml:space="preserve">Szew  syntetyczny wchłanialny pleciony, powlekany, barwiony. Czas wchłaniania od 56 do 70. Skład chemiczny: kopolimer, 90% glikolidu i 10% L-laktydu Poli (glikolid i L - laktyd 90/10). Powleczenie: 50% kopolimer glikolidu i L-laktydu Poli (glikolid i L-laktyd 35/65) i 50% sterynian wapnia. </t>
  </si>
  <si>
    <r>
      <t>Grubość nici:</t>
    </r>
    <r>
      <rPr>
        <sz val="9"/>
        <color indexed="8"/>
        <rFont val="Arial"/>
        <family val="2"/>
      </rPr>
      <t xml:space="preserve"> 2/0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70-75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40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</si>
  <si>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>Szew wchłanialny, syntetyczny monofilamentowy, glikonat o czasie całkowitego wchłaniania 60-90 dni i przybliżonym profilu podtrzymywania tkankowego 50% po 13-14 dniach</t>
  </si>
  <si>
    <r>
      <t>Grubość nici: 5</t>
    </r>
    <r>
      <rPr>
        <sz val="9"/>
        <color indexed="8"/>
        <rFont val="Arial"/>
        <family val="2"/>
      </rPr>
      <t xml:space="preserve">/0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2x17                          </t>
    </r>
    <r>
      <rPr>
        <b/>
        <sz val="9"/>
        <color indexed="8"/>
        <rFont val="Arial"/>
        <family val="2"/>
      </rPr>
      <t xml:space="preserve">Kształt igły: </t>
    </r>
    <r>
      <rPr>
        <sz val="9"/>
        <color indexed="8"/>
        <rFont val="Arial"/>
        <family val="2"/>
      </rPr>
      <t xml:space="preserve">2x3/8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2x okrągła </t>
    </r>
  </si>
  <si>
    <t>Szew syntetyczny wchłanialny pleciony, powlekany, barwiony. Czas wchłaniania od 56 do 70. Skład chemiczny: kopolimer, 90% glikolidu i 10% L-laktydu Poli (glikolid i L-laktyd 90/10). Powleczenie: 50% kopolimer glikolidu i L-laktydu Poli (glikolid i L-laktyd 35/65) i 50% stearynian wapnia.</t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</si>
  <si>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75-90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40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</si>
  <si>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>Grubość nici: 4</t>
    </r>
    <r>
      <rPr>
        <sz val="9"/>
        <color indexed="8"/>
        <rFont val="Arial"/>
        <family val="2"/>
      </rPr>
      <t xml:space="preserve">/0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rFont val="Arial"/>
        <family val="2"/>
      </rPr>
      <t xml:space="preserve">2x20 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               </t>
    </r>
    <r>
      <rPr>
        <b/>
        <sz val="9"/>
        <color indexed="8"/>
        <rFont val="Arial"/>
        <family val="2"/>
      </rPr>
      <t xml:space="preserve">Kształt igły: </t>
    </r>
    <r>
      <rPr>
        <sz val="9"/>
        <color indexed="8"/>
        <rFont val="Arial"/>
        <family val="2"/>
      </rPr>
      <t>2x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3/8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2x okrągła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</si>
</sst>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\ &quot;zł&quot;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164" fontId="0" fillId="0" borderId="17" xfId="0" applyNumberForma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164" fontId="0" fillId="34" borderId="22" xfId="0" applyNumberFormat="1" applyFont="1" applyFill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vertical="center" wrapText="1"/>
    </xf>
    <xf numFmtId="164" fontId="0" fillId="35" borderId="24" xfId="0" applyNumberFormat="1" applyFont="1" applyFill="1" applyBorder="1" applyAlignment="1">
      <alignment horizontal="center" vertical="center" wrapText="1"/>
    </xf>
    <xf numFmtId="164" fontId="0" fillId="35" borderId="25" xfId="0" applyNumberFormat="1" applyFill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vertical="center" wrapText="1"/>
    </xf>
    <xf numFmtId="164" fontId="0" fillId="36" borderId="28" xfId="0" applyNumberFormat="1" applyFont="1" applyFill="1" applyBorder="1" applyAlignment="1">
      <alignment horizontal="center" vertical="center" wrapText="1"/>
    </xf>
    <xf numFmtId="164" fontId="0" fillId="36" borderId="25" xfId="0" applyNumberFormat="1" applyFill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wrapText="1"/>
    </xf>
    <xf numFmtId="0" fontId="5" fillId="0" borderId="30" xfId="0" applyFont="1" applyBorder="1" applyAlignment="1">
      <alignment horizontal="left" vertical="top" wrapText="1"/>
    </xf>
    <xf numFmtId="0" fontId="5" fillId="33" borderId="30" xfId="0" applyFont="1" applyFill="1" applyBorder="1" applyAlignment="1">
      <alignment wrapText="1"/>
    </xf>
    <xf numFmtId="164" fontId="0" fillId="0" borderId="0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6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4"/>
  <sheetViews>
    <sheetView tabSelected="1" zoomScale="87" zoomScaleNormal="87" zoomScalePageLayoutView="0" workbookViewId="0" topLeftCell="A1">
      <selection activeCell="M7" sqref="M7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59.8515625" style="0" customWidth="1"/>
    <col min="4" max="4" width="26.140625" style="0" customWidth="1"/>
    <col min="5" max="5" width="27.140625" style="0" customWidth="1"/>
    <col min="6" max="6" width="11.8515625" style="0" customWidth="1"/>
    <col min="7" max="7" width="20.00390625" style="0" customWidth="1"/>
    <col min="8" max="8" width="16.421875" style="0" customWidth="1"/>
    <col min="9" max="9" width="16.8515625" style="0" customWidth="1"/>
    <col min="10" max="10" width="20.7109375" style="0" customWidth="1"/>
    <col min="11" max="11" width="21.57421875" style="0" customWidth="1"/>
    <col min="12" max="12" width="22.00390625" style="0" customWidth="1"/>
    <col min="13" max="13" width="29.140625" style="42" customWidth="1"/>
    <col min="17" max="17" width="18.8515625" style="0" customWidth="1"/>
  </cols>
  <sheetData>
    <row r="2" spans="2:12" ht="12.75" customHeight="1">
      <c r="B2" s="50" t="s">
        <v>112</v>
      </c>
      <c r="C2" s="50"/>
      <c r="D2" s="50"/>
      <c r="E2" s="50"/>
      <c r="F2" s="50"/>
      <c r="G2" s="50"/>
      <c r="H2" s="50"/>
      <c r="I2" s="50"/>
      <c r="J2" s="68"/>
      <c r="K2" s="68"/>
      <c r="L2" s="68"/>
    </row>
    <row r="3" spans="2:12" ht="12.75" customHeight="1">
      <c r="B3" s="50"/>
      <c r="C3" s="50"/>
      <c r="D3" s="50"/>
      <c r="E3" s="50"/>
      <c r="F3" s="50"/>
      <c r="G3" s="50"/>
      <c r="H3" s="50"/>
      <c r="I3" s="50"/>
      <c r="J3" s="68"/>
      <c r="K3" s="68"/>
      <c r="L3" s="68"/>
    </row>
    <row r="4" spans="2:12" ht="18">
      <c r="B4" s="60" t="s">
        <v>104</v>
      </c>
      <c r="C4" s="60"/>
      <c r="D4" s="60"/>
      <c r="E4" s="60"/>
      <c r="F4" s="60"/>
      <c r="G4" s="60"/>
      <c r="H4" s="60"/>
      <c r="I4" s="60"/>
      <c r="J4" s="68"/>
      <c r="K4" s="68"/>
      <c r="L4" s="68"/>
    </row>
    <row r="5" spans="2:12" ht="12.75">
      <c r="B5" s="1"/>
      <c r="C5" s="2"/>
      <c r="D5" s="3" t="s">
        <v>7</v>
      </c>
      <c r="E5" s="4" t="s">
        <v>8</v>
      </c>
      <c r="F5" s="4" t="s">
        <v>9</v>
      </c>
      <c r="G5" s="4" t="s">
        <v>10</v>
      </c>
      <c r="H5" s="5" t="s">
        <v>11</v>
      </c>
      <c r="I5" s="6" t="s">
        <v>12</v>
      </c>
      <c r="J5" s="4" t="s">
        <v>13</v>
      </c>
      <c r="K5" s="5" t="s">
        <v>14</v>
      </c>
      <c r="L5" s="6" t="s">
        <v>15</v>
      </c>
    </row>
    <row r="6" spans="2:12" ht="63.75">
      <c r="B6" s="7" t="s">
        <v>16</v>
      </c>
      <c r="C6" s="7" t="s">
        <v>17</v>
      </c>
      <c r="D6" s="7" t="s">
        <v>18</v>
      </c>
      <c r="E6" s="7" t="s">
        <v>49</v>
      </c>
      <c r="F6" s="7" t="s">
        <v>19</v>
      </c>
      <c r="G6" s="7" t="s">
        <v>20</v>
      </c>
      <c r="H6" s="7" t="s">
        <v>21</v>
      </c>
      <c r="I6" s="7" t="s">
        <v>22</v>
      </c>
      <c r="J6" s="7" t="s">
        <v>23</v>
      </c>
      <c r="K6" s="8" t="s">
        <v>24</v>
      </c>
      <c r="L6" s="7" t="s">
        <v>25</v>
      </c>
    </row>
    <row r="7" spans="2:12" ht="60.75" customHeight="1">
      <c r="B7" s="61" t="s">
        <v>50</v>
      </c>
      <c r="C7" s="61"/>
      <c r="D7" s="61"/>
      <c r="E7" s="61"/>
      <c r="F7" s="9"/>
      <c r="G7" s="9"/>
      <c r="H7" s="7"/>
      <c r="I7" s="7"/>
      <c r="J7" s="7"/>
      <c r="K7" s="8"/>
      <c r="L7" s="7"/>
    </row>
    <row r="8" spans="2:12" ht="42" customHeight="1">
      <c r="B8" s="7" t="s">
        <v>26</v>
      </c>
      <c r="C8" s="34" t="s">
        <v>51</v>
      </c>
      <c r="D8" s="7"/>
      <c r="E8" s="7"/>
      <c r="F8" s="10" t="s">
        <v>27</v>
      </c>
      <c r="G8" s="10">
        <v>216</v>
      </c>
      <c r="H8" s="7"/>
      <c r="I8" s="11">
        <f>ROUND(G8*H8,2)</f>
        <v>0</v>
      </c>
      <c r="J8" s="11">
        <f>ROUND(I8*0.08,2)</f>
        <v>0</v>
      </c>
      <c r="K8" s="11">
        <f>ROUND(L8/G8,2)</f>
        <v>0</v>
      </c>
      <c r="L8" s="11">
        <f>ROUND(SUM(I8,J8),2)</f>
        <v>0</v>
      </c>
    </row>
    <row r="9" spans="2:12" ht="13.5" customHeight="1">
      <c r="B9" s="62" t="s">
        <v>48</v>
      </c>
      <c r="C9" s="62"/>
      <c r="D9" s="62"/>
      <c r="E9" s="62"/>
      <c r="F9" s="62"/>
      <c r="G9" s="62"/>
      <c r="H9" s="24" t="s">
        <v>45</v>
      </c>
      <c r="I9" s="24">
        <f>SUM(I8:I8)</f>
        <v>0</v>
      </c>
      <c r="J9" s="25"/>
      <c r="K9" s="22"/>
      <c r="L9" s="22"/>
    </row>
    <row r="10" spans="2:12" ht="12.75">
      <c r="B10" s="62"/>
      <c r="C10" s="62"/>
      <c r="D10" s="62"/>
      <c r="E10" s="62"/>
      <c r="F10" s="62"/>
      <c r="G10" s="62"/>
      <c r="H10" s="26"/>
      <c r="I10" s="27" t="s">
        <v>46</v>
      </c>
      <c r="J10" s="28">
        <f>SUM(J8:J9)</f>
        <v>0</v>
      </c>
      <c r="K10" s="29"/>
      <c r="L10" s="30"/>
    </row>
    <row r="11" spans="2:12" ht="13.5" customHeight="1">
      <c r="B11" s="62"/>
      <c r="C11" s="62"/>
      <c r="D11" s="62"/>
      <c r="E11" s="62"/>
      <c r="F11" s="62"/>
      <c r="G11" s="62"/>
      <c r="H11" s="31"/>
      <c r="I11" s="11"/>
      <c r="J11" s="22"/>
      <c r="K11" s="32" t="s">
        <v>47</v>
      </c>
      <c r="L11" s="33">
        <f>SUM(L8:L10)</f>
        <v>0</v>
      </c>
    </row>
    <row r="14" spans="2:12" ht="12.75" customHeight="1">
      <c r="B14" s="50"/>
      <c r="C14" s="50"/>
      <c r="D14" s="50"/>
      <c r="E14" s="50"/>
      <c r="F14" s="50"/>
      <c r="G14" s="50"/>
      <c r="H14" s="50"/>
      <c r="I14" s="50"/>
      <c r="J14" s="68"/>
      <c r="K14" s="68"/>
      <c r="L14" s="68"/>
    </row>
    <row r="15" spans="2:12" ht="12.75" customHeight="1">
      <c r="B15" s="50"/>
      <c r="C15" s="50"/>
      <c r="D15" s="50"/>
      <c r="E15" s="50"/>
      <c r="F15" s="50"/>
      <c r="G15" s="50"/>
      <c r="H15" s="50"/>
      <c r="I15" s="50"/>
      <c r="J15" s="68"/>
      <c r="K15" s="68"/>
      <c r="L15" s="68"/>
    </row>
    <row r="16" spans="2:12" ht="18">
      <c r="B16" s="60" t="s">
        <v>105</v>
      </c>
      <c r="C16" s="60"/>
      <c r="D16" s="60"/>
      <c r="E16" s="60"/>
      <c r="F16" s="60"/>
      <c r="G16" s="60"/>
      <c r="H16" s="60"/>
      <c r="I16" s="60"/>
      <c r="J16" s="68"/>
      <c r="K16" s="68"/>
      <c r="L16" s="68"/>
    </row>
    <row r="17" spans="2:12" ht="12.75">
      <c r="B17" s="1"/>
      <c r="C17" s="2"/>
      <c r="D17" s="3" t="s">
        <v>7</v>
      </c>
      <c r="E17" s="4" t="s">
        <v>8</v>
      </c>
      <c r="F17" s="4" t="s">
        <v>9</v>
      </c>
      <c r="G17" s="4" t="s">
        <v>10</v>
      </c>
      <c r="H17" s="5" t="s">
        <v>11</v>
      </c>
      <c r="I17" s="6" t="s">
        <v>12</v>
      </c>
      <c r="J17" s="4" t="s">
        <v>13</v>
      </c>
      <c r="K17" s="5" t="s">
        <v>14</v>
      </c>
      <c r="L17" s="6" t="s">
        <v>15</v>
      </c>
    </row>
    <row r="18" spans="2:12" ht="63.75">
      <c r="B18" s="7" t="s">
        <v>16</v>
      </c>
      <c r="C18" s="7" t="s">
        <v>17</v>
      </c>
      <c r="D18" s="7" t="s">
        <v>18</v>
      </c>
      <c r="E18" s="7" t="s">
        <v>49</v>
      </c>
      <c r="F18" s="7" t="s">
        <v>19</v>
      </c>
      <c r="G18" s="7" t="s">
        <v>20</v>
      </c>
      <c r="H18" s="7" t="s">
        <v>21</v>
      </c>
      <c r="I18" s="7" t="s">
        <v>22</v>
      </c>
      <c r="J18" s="7" t="s">
        <v>23</v>
      </c>
      <c r="K18" s="8" t="s">
        <v>24</v>
      </c>
      <c r="L18" s="7" t="s">
        <v>25</v>
      </c>
    </row>
    <row r="19" spans="2:12" ht="63.75" customHeight="1">
      <c r="B19" s="61" t="s">
        <v>109</v>
      </c>
      <c r="C19" s="61"/>
      <c r="D19" s="61"/>
      <c r="E19" s="61"/>
      <c r="F19" s="9"/>
      <c r="G19" s="9"/>
      <c r="H19" s="7"/>
      <c r="I19" s="7"/>
      <c r="J19" s="7"/>
      <c r="K19" s="8"/>
      <c r="L19" s="7"/>
    </row>
    <row r="20" spans="2:12" ht="36">
      <c r="B20" s="7" t="s">
        <v>29</v>
      </c>
      <c r="C20" s="12" t="s">
        <v>54</v>
      </c>
      <c r="D20" s="7"/>
      <c r="E20" s="7"/>
      <c r="F20" s="14" t="s">
        <v>27</v>
      </c>
      <c r="G20" s="14">
        <v>760</v>
      </c>
      <c r="H20" s="7"/>
      <c r="I20" s="11">
        <f aca="true" t="shared" si="0" ref="I20:I39">ROUND(G20*H20,2)</f>
        <v>0</v>
      </c>
      <c r="J20" s="11">
        <f aca="true" t="shared" si="1" ref="J20:J39">ROUND(I20*0.08,2)</f>
        <v>0</v>
      </c>
      <c r="K20" s="11">
        <f aca="true" t="shared" si="2" ref="K20:K39">ROUND(L20/G20,2)</f>
        <v>0</v>
      </c>
      <c r="L20" s="11">
        <f aca="true" t="shared" si="3" ref="L20:L39">ROUND(SUM(I20,J20),2)</f>
        <v>0</v>
      </c>
    </row>
    <row r="21" spans="2:12" ht="36">
      <c r="B21" s="7" t="s">
        <v>30</v>
      </c>
      <c r="C21" s="15" t="s">
        <v>55</v>
      </c>
      <c r="D21" s="7"/>
      <c r="E21" s="7"/>
      <c r="F21" s="14" t="s">
        <v>27</v>
      </c>
      <c r="G21" s="14">
        <v>6800</v>
      </c>
      <c r="H21" s="7"/>
      <c r="I21" s="11">
        <f t="shared" si="0"/>
        <v>0</v>
      </c>
      <c r="J21" s="11">
        <f t="shared" si="1"/>
        <v>0</v>
      </c>
      <c r="K21" s="11">
        <f t="shared" si="2"/>
        <v>0</v>
      </c>
      <c r="L21" s="11">
        <f t="shared" si="3"/>
        <v>0</v>
      </c>
    </row>
    <row r="22" spans="2:12" ht="36">
      <c r="B22" s="7" t="s">
        <v>32</v>
      </c>
      <c r="C22" s="17" t="s">
        <v>57</v>
      </c>
      <c r="D22" s="7"/>
      <c r="E22" s="7"/>
      <c r="F22" s="14" t="s">
        <v>27</v>
      </c>
      <c r="G22" s="14">
        <v>1560</v>
      </c>
      <c r="H22" s="7"/>
      <c r="I22" s="11">
        <f t="shared" si="0"/>
        <v>0</v>
      </c>
      <c r="J22" s="11">
        <f t="shared" si="1"/>
        <v>0</v>
      </c>
      <c r="K22" s="11">
        <f t="shared" si="2"/>
        <v>0</v>
      </c>
      <c r="L22" s="11">
        <f t="shared" si="3"/>
        <v>0</v>
      </c>
    </row>
    <row r="23" spans="2:12" ht="36">
      <c r="B23" s="7" t="s">
        <v>33</v>
      </c>
      <c r="C23" s="17" t="s">
        <v>58</v>
      </c>
      <c r="D23" s="7"/>
      <c r="E23" s="7"/>
      <c r="F23" s="14" t="s">
        <v>27</v>
      </c>
      <c r="G23" s="14">
        <v>310</v>
      </c>
      <c r="H23" s="7"/>
      <c r="I23" s="11">
        <f t="shared" si="0"/>
        <v>0</v>
      </c>
      <c r="J23" s="11">
        <f t="shared" si="1"/>
        <v>0</v>
      </c>
      <c r="K23" s="11">
        <f t="shared" si="2"/>
        <v>0</v>
      </c>
      <c r="L23" s="11">
        <f t="shared" si="3"/>
        <v>0</v>
      </c>
    </row>
    <row r="24" spans="2:12" ht="36">
      <c r="B24" s="7" t="s">
        <v>34</v>
      </c>
      <c r="C24" s="35" t="s">
        <v>59</v>
      </c>
      <c r="D24" s="7"/>
      <c r="E24" s="7"/>
      <c r="F24" s="14" t="s">
        <v>27</v>
      </c>
      <c r="G24" s="14">
        <v>510</v>
      </c>
      <c r="H24" s="7"/>
      <c r="I24" s="11">
        <f t="shared" si="0"/>
        <v>0</v>
      </c>
      <c r="J24" s="11">
        <f t="shared" si="1"/>
        <v>0</v>
      </c>
      <c r="K24" s="11">
        <f t="shared" si="2"/>
        <v>0</v>
      </c>
      <c r="L24" s="11">
        <f t="shared" si="3"/>
        <v>0</v>
      </c>
    </row>
    <row r="25" spans="2:12" ht="36">
      <c r="B25" s="7" t="s">
        <v>36</v>
      </c>
      <c r="C25" s="15" t="s">
        <v>61</v>
      </c>
      <c r="D25" s="7"/>
      <c r="E25" s="7"/>
      <c r="F25" s="14" t="s">
        <v>27</v>
      </c>
      <c r="G25" s="14">
        <v>580</v>
      </c>
      <c r="H25" s="7"/>
      <c r="I25" s="11">
        <f t="shared" si="0"/>
        <v>0</v>
      </c>
      <c r="J25" s="11">
        <f t="shared" si="1"/>
        <v>0</v>
      </c>
      <c r="K25" s="11">
        <f t="shared" si="2"/>
        <v>0</v>
      </c>
      <c r="L25" s="11">
        <f t="shared" si="3"/>
        <v>0</v>
      </c>
    </row>
    <row r="26" spans="2:12" ht="36">
      <c r="B26" s="7" t="s">
        <v>37</v>
      </c>
      <c r="C26" s="18" t="s">
        <v>62</v>
      </c>
      <c r="D26" s="7"/>
      <c r="E26" s="7"/>
      <c r="F26" s="14" t="s">
        <v>27</v>
      </c>
      <c r="G26" s="14">
        <v>1700</v>
      </c>
      <c r="H26" s="7"/>
      <c r="I26" s="11">
        <f t="shared" si="0"/>
        <v>0</v>
      </c>
      <c r="J26" s="11">
        <f t="shared" si="1"/>
        <v>0</v>
      </c>
      <c r="K26" s="11">
        <f t="shared" si="2"/>
        <v>0</v>
      </c>
      <c r="L26" s="11">
        <f t="shared" si="3"/>
        <v>0</v>
      </c>
    </row>
    <row r="27" spans="2:12" ht="36">
      <c r="B27" s="7" t="s">
        <v>39</v>
      </c>
      <c r="C27" s="20" t="s">
        <v>64</v>
      </c>
      <c r="D27" s="7"/>
      <c r="E27" s="7"/>
      <c r="F27" s="14" t="s">
        <v>27</v>
      </c>
      <c r="G27" s="14">
        <v>210</v>
      </c>
      <c r="H27" s="7"/>
      <c r="I27" s="11">
        <f t="shared" si="0"/>
        <v>0</v>
      </c>
      <c r="J27" s="11">
        <f t="shared" si="1"/>
        <v>0</v>
      </c>
      <c r="K27" s="11">
        <f t="shared" si="2"/>
        <v>0</v>
      </c>
      <c r="L27" s="11">
        <f t="shared" si="3"/>
        <v>0</v>
      </c>
    </row>
    <row r="28" spans="2:12" ht="36">
      <c r="B28" s="7" t="s">
        <v>40</v>
      </c>
      <c r="C28" s="20" t="s">
        <v>65</v>
      </c>
      <c r="D28" s="7"/>
      <c r="E28" s="7"/>
      <c r="F28" s="14" t="s">
        <v>27</v>
      </c>
      <c r="G28" s="14">
        <v>2100</v>
      </c>
      <c r="H28" s="7"/>
      <c r="I28" s="11">
        <f t="shared" si="0"/>
        <v>0</v>
      </c>
      <c r="J28" s="11">
        <f t="shared" si="1"/>
        <v>0</v>
      </c>
      <c r="K28" s="11">
        <f t="shared" si="2"/>
        <v>0</v>
      </c>
      <c r="L28" s="11">
        <f t="shared" si="3"/>
        <v>0</v>
      </c>
    </row>
    <row r="29" spans="2:12" ht="36">
      <c r="B29" s="7" t="s">
        <v>42</v>
      </c>
      <c r="C29" s="20" t="s">
        <v>67</v>
      </c>
      <c r="D29" s="7"/>
      <c r="E29" s="7"/>
      <c r="F29" s="14" t="s">
        <v>27</v>
      </c>
      <c r="G29" s="14">
        <v>960</v>
      </c>
      <c r="H29" s="7"/>
      <c r="I29" s="11">
        <f t="shared" si="0"/>
        <v>0</v>
      </c>
      <c r="J29" s="11">
        <f t="shared" si="1"/>
        <v>0</v>
      </c>
      <c r="K29" s="11">
        <f t="shared" si="2"/>
        <v>0</v>
      </c>
      <c r="L29" s="11">
        <f t="shared" si="3"/>
        <v>0</v>
      </c>
    </row>
    <row r="30" spans="2:12" ht="36">
      <c r="B30" s="7" t="s">
        <v>43</v>
      </c>
      <c r="C30" s="20" t="s">
        <v>68</v>
      </c>
      <c r="D30" s="7"/>
      <c r="E30" s="7"/>
      <c r="F30" s="14" t="s">
        <v>27</v>
      </c>
      <c r="G30" s="14">
        <v>450</v>
      </c>
      <c r="H30" s="7"/>
      <c r="I30" s="11">
        <f t="shared" si="0"/>
        <v>0</v>
      </c>
      <c r="J30" s="11">
        <f t="shared" si="1"/>
        <v>0</v>
      </c>
      <c r="K30" s="11">
        <f t="shared" si="2"/>
        <v>0</v>
      </c>
      <c r="L30" s="11">
        <f t="shared" si="3"/>
        <v>0</v>
      </c>
    </row>
    <row r="31" spans="2:12" ht="36">
      <c r="B31" s="7" t="s">
        <v>44</v>
      </c>
      <c r="C31" s="20" t="s">
        <v>69</v>
      </c>
      <c r="D31" s="7"/>
      <c r="E31" s="7"/>
      <c r="F31" s="14" t="s">
        <v>27</v>
      </c>
      <c r="G31" s="14">
        <v>840</v>
      </c>
      <c r="H31" s="7"/>
      <c r="I31" s="11">
        <f t="shared" si="0"/>
        <v>0</v>
      </c>
      <c r="J31" s="11">
        <f t="shared" si="1"/>
        <v>0</v>
      </c>
      <c r="K31" s="11">
        <f t="shared" si="2"/>
        <v>0</v>
      </c>
      <c r="L31" s="11">
        <f t="shared" si="3"/>
        <v>0</v>
      </c>
    </row>
    <row r="32" spans="2:12" ht="36">
      <c r="B32" s="7" t="s">
        <v>70</v>
      </c>
      <c r="C32" s="20" t="s">
        <v>71</v>
      </c>
      <c r="D32" s="7"/>
      <c r="E32" s="7"/>
      <c r="F32" s="14" t="s">
        <v>27</v>
      </c>
      <c r="G32" s="14">
        <v>360</v>
      </c>
      <c r="H32" s="7"/>
      <c r="I32" s="11">
        <f t="shared" si="0"/>
        <v>0</v>
      </c>
      <c r="J32" s="11">
        <f t="shared" si="1"/>
        <v>0</v>
      </c>
      <c r="K32" s="11">
        <f t="shared" si="2"/>
        <v>0</v>
      </c>
      <c r="L32" s="11">
        <f t="shared" si="3"/>
        <v>0</v>
      </c>
    </row>
    <row r="33" spans="2:12" ht="36">
      <c r="B33" s="7" t="s">
        <v>72</v>
      </c>
      <c r="C33" s="20" t="s">
        <v>73</v>
      </c>
      <c r="D33" s="7"/>
      <c r="E33" s="7"/>
      <c r="F33" s="14" t="s">
        <v>27</v>
      </c>
      <c r="G33" s="14">
        <v>70</v>
      </c>
      <c r="H33" s="7"/>
      <c r="I33" s="11">
        <f t="shared" si="0"/>
        <v>0</v>
      </c>
      <c r="J33" s="11">
        <f t="shared" si="1"/>
        <v>0</v>
      </c>
      <c r="K33" s="11">
        <f t="shared" si="2"/>
        <v>0</v>
      </c>
      <c r="L33" s="11">
        <f t="shared" si="3"/>
        <v>0</v>
      </c>
    </row>
    <row r="34" spans="2:12" ht="36">
      <c r="B34" s="7" t="s">
        <v>74</v>
      </c>
      <c r="C34" s="20" t="s">
        <v>75</v>
      </c>
      <c r="D34" s="7"/>
      <c r="E34" s="7"/>
      <c r="F34" s="14" t="s">
        <v>27</v>
      </c>
      <c r="G34" s="14">
        <v>300</v>
      </c>
      <c r="H34" s="7"/>
      <c r="I34" s="11">
        <f t="shared" si="0"/>
        <v>0</v>
      </c>
      <c r="J34" s="11">
        <f t="shared" si="1"/>
        <v>0</v>
      </c>
      <c r="K34" s="11">
        <f t="shared" si="2"/>
        <v>0</v>
      </c>
      <c r="L34" s="11">
        <f t="shared" si="3"/>
        <v>0</v>
      </c>
    </row>
    <row r="35" spans="2:12" ht="36">
      <c r="B35" s="7" t="s">
        <v>76</v>
      </c>
      <c r="C35" s="20" t="s">
        <v>77</v>
      </c>
      <c r="D35" s="7"/>
      <c r="E35" s="7"/>
      <c r="F35" s="14" t="s">
        <v>27</v>
      </c>
      <c r="G35" s="14">
        <v>1920</v>
      </c>
      <c r="H35" s="7"/>
      <c r="I35" s="11">
        <f t="shared" si="0"/>
        <v>0</v>
      </c>
      <c r="J35" s="11">
        <f t="shared" si="1"/>
        <v>0</v>
      </c>
      <c r="K35" s="11">
        <f t="shared" si="2"/>
        <v>0</v>
      </c>
      <c r="L35" s="11">
        <f t="shared" si="3"/>
        <v>0</v>
      </c>
    </row>
    <row r="36" spans="2:12" ht="48">
      <c r="B36" s="7" t="s">
        <v>78</v>
      </c>
      <c r="C36" s="20" t="s">
        <v>79</v>
      </c>
      <c r="D36" s="7"/>
      <c r="E36" s="7"/>
      <c r="F36" s="14" t="s">
        <v>27</v>
      </c>
      <c r="G36" s="14">
        <v>400</v>
      </c>
      <c r="H36" s="7"/>
      <c r="I36" s="11">
        <f t="shared" si="0"/>
        <v>0</v>
      </c>
      <c r="J36" s="11">
        <f t="shared" si="1"/>
        <v>0</v>
      </c>
      <c r="K36" s="11">
        <f t="shared" si="2"/>
        <v>0</v>
      </c>
      <c r="L36" s="11">
        <f t="shared" si="3"/>
        <v>0</v>
      </c>
    </row>
    <row r="37" spans="2:12" ht="48">
      <c r="B37" s="7" t="s">
        <v>80</v>
      </c>
      <c r="C37" s="20" t="s">
        <v>81</v>
      </c>
      <c r="D37" s="7"/>
      <c r="E37" s="7"/>
      <c r="F37" s="14" t="s">
        <v>27</v>
      </c>
      <c r="G37" s="14">
        <v>770</v>
      </c>
      <c r="H37" s="7"/>
      <c r="I37" s="11">
        <f t="shared" si="0"/>
        <v>0</v>
      </c>
      <c r="J37" s="11">
        <f t="shared" si="1"/>
        <v>0</v>
      </c>
      <c r="K37" s="11">
        <f t="shared" si="2"/>
        <v>0</v>
      </c>
      <c r="L37" s="11">
        <f t="shared" si="3"/>
        <v>0</v>
      </c>
    </row>
    <row r="38" spans="2:12" ht="36">
      <c r="B38" s="7" t="s">
        <v>85</v>
      </c>
      <c r="C38" s="20" t="s">
        <v>88</v>
      </c>
      <c r="D38" s="7"/>
      <c r="E38" s="7"/>
      <c r="F38" s="9" t="s">
        <v>27</v>
      </c>
      <c r="G38" s="9">
        <v>40</v>
      </c>
      <c r="H38" s="7"/>
      <c r="I38" s="11">
        <f t="shared" si="0"/>
        <v>0</v>
      </c>
      <c r="J38" s="11">
        <f t="shared" si="1"/>
        <v>0</v>
      </c>
      <c r="K38" s="11">
        <f t="shared" si="2"/>
        <v>0</v>
      </c>
      <c r="L38" s="11">
        <f t="shared" si="3"/>
        <v>0</v>
      </c>
    </row>
    <row r="39" spans="2:12" ht="36">
      <c r="B39" s="7" t="s">
        <v>87</v>
      </c>
      <c r="C39" s="21" t="s">
        <v>90</v>
      </c>
      <c r="D39" s="7"/>
      <c r="E39" s="7"/>
      <c r="F39" s="10" t="s">
        <v>27</v>
      </c>
      <c r="G39" s="10">
        <v>2100</v>
      </c>
      <c r="H39" s="7"/>
      <c r="I39" s="11">
        <f t="shared" si="0"/>
        <v>0</v>
      </c>
      <c r="J39" s="11">
        <f t="shared" si="1"/>
        <v>0</v>
      </c>
      <c r="K39" s="11">
        <f t="shared" si="2"/>
        <v>0</v>
      </c>
      <c r="L39" s="11">
        <f t="shared" si="3"/>
        <v>0</v>
      </c>
    </row>
    <row r="40" spans="2:12" ht="13.5" customHeight="1" thickBot="1">
      <c r="B40" s="62" t="s">
        <v>48</v>
      </c>
      <c r="C40" s="62"/>
      <c r="D40" s="62"/>
      <c r="E40" s="62"/>
      <c r="F40" s="62"/>
      <c r="G40" s="62"/>
      <c r="H40" s="24" t="s">
        <v>45</v>
      </c>
      <c r="I40" s="24">
        <f>SUM(I20:I39)</f>
        <v>0</v>
      </c>
      <c r="J40" s="25"/>
      <c r="K40" s="22"/>
      <c r="L40" s="22"/>
    </row>
    <row r="41" spans="2:12" ht="12.75">
      <c r="B41" s="62"/>
      <c r="C41" s="62"/>
      <c r="D41" s="62"/>
      <c r="E41" s="62"/>
      <c r="F41" s="62"/>
      <c r="G41" s="62"/>
      <c r="H41" s="26"/>
      <c r="I41" s="27" t="s">
        <v>46</v>
      </c>
      <c r="J41" s="28">
        <f>SUM(J20:J40)</f>
        <v>0</v>
      </c>
      <c r="K41" s="29"/>
      <c r="L41" s="30"/>
    </row>
    <row r="42" spans="2:12" ht="13.5" customHeight="1" thickBot="1">
      <c r="B42" s="62"/>
      <c r="C42" s="62"/>
      <c r="D42" s="62"/>
      <c r="E42" s="62"/>
      <c r="F42" s="62"/>
      <c r="G42" s="62"/>
      <c r="H42" s="31"/>
      <c r="I42" s="11"/>
      <c r="J42" s="22"/>
      <c r="K42" s="32" t="s">
        <v>47</v>
      </c>
      <c r="L42" s="33">
        <f>SUM(L20:L41)</f>
        <v>0</v>
      </c>
    </row>
    <row r="43" spans="2:14" ht="13.5" customHeight="1">
      <c r="B43" s="43"/>
      <c r="C43" s="43"/>
      <c r="D43" s="43"/>
      <c r="E43" s="43"/>
      <c r="F43" s="43"/>
      <c r="G43" s="43"/>
      <c r="H43" s="44"/>
      <c r="I43" s="41"/>
      <c r="J43" s="45"/>
      <c r="K43" s="46"/>
      <c r="L43" s="45"/>
      <c r="M43" s="47"/>
      <c r="N43" s="48"/>
    </row>
    <row r="44" spans="2:14" ht="13.5" customHeight="1">
      <c r="B44" s="43"/>
      <c r="C44" s="43"/>
      <c r="D44" s="43"/>
      <c r="E44" s="43"/>
      <c r="F44" s="43"/>
      <c r="G44" s="43"/>
      <c r="H44" s="44"/>
      <c r="I44" s="41"/>
      <c r="J44" s="45"/>
      <c r="K44" s="46"/>
      <c r="L44" s="45"/>
      <c r="M44" s="47"/>
      <c r="N44" s="48"/>
    </row>
    <row r="45" spans="2:14" ht="13.5" customHeight="1">
      <c r="B45" s="43"/>
      <c r="C45" s="43"/>
      <c r="D45" s="43"/>
      <c r="E45" s="43"/>
      <c r="F45" s="43"/>
      <c r="G45" s="43"/>
      <c r="H45" s="44"/>
      <c r="I45" s="41"/>
      <c r="J45" s="45"/>
      <c r="K45" s="46"/>
      <c r="L45" s="45"/>
      <c r="M45" s="47"/>
      <c r="N45" s="48"/>
    </row>
    <row r="46" spans="2:14" ht="13.5" customHeight="1">
      <c r="B46" s="43"/>
      <c r="C46" s="43"/>
      <c r="D46" s="43"/>
      <c r="E46" s="43"/>
      <c r="F46" s="43"/>
      <c r="G46" s="43"/>
      <c r="H46" s="44"/>
      <c r="I46" s="41"/>
      <c r="J46" s="45"/>
      <c r="K46" s="46"/>
      <c r="L46" s="45"/>
      <c r="M46" s="47"/>
      <c r="N46" s="48"/>
    </row>
    <row r="47" spans="2:14" ht="13.5" customHeight="1" thickBot="1">
      <c r="B47" s="50"/>
      <c r="C47" s="50"/>
      <c r="D47" s="50"/>
      <c r="E47" s="50"/>
      <c r="F47" s="50"/>
      <c r="G47" s="50"/>
      <c r="H47" s="50"/>
      <c r="I47" s="50"/>
      <c r="J47" s="68"/>
      <c r="K47" s="68"/>
      <c r="L47" s="68"/>
      <c r="M47" s="47"/>
      <c r="N47" s="48"/>
    </row>
    <row r="48" spans="2:14" ht="13.5" customHeight="1" thickBot="1">
      <c r="B48" s="50"/>
      <c r="C48" s="50"/>
      <c r="D48" s="50"/>
      <c r="E48" s="50"/>
      <c r="F48" s="50"/>
      <c r="G48" s="50"/>
      <c r="H48" s="50"/>
      <c r="I48" s="50"/>
      <c r="J48" s="68"/>
      <c r="K48" s="68"/>
      <c r="L48" s="68"/>
      <c r="M48" s="47"/>
      <c r="N48" s="48"/>
    </row>
    <row r="49" spans="2:14" ht="13.5" customHeight="1" thickBot="1">
      <c r="B49" s="60" t="s">
        <v>110</v>
      </c>
      <c r="C49" s="60"/>
      <c r="D49" s="60"/>
      <c r="E49" s="60"/>
      <c r="F49" s="60"/>
      <c r="G49" s="60"/>
      <c r="H49" s="60"/>
      <c r="I49" s="60"/>
      <c r="J49" s="68"/>
      <c r="K49" s="68"/>
      <c r="L49" s="68"/>
      <c r="M49" s="47"/>
      <c r="N49" s="48"/>
    </row>
    <row r="50" spans="2:14" ht="13.5" customHeight="1">
      <c r="B50" s="1"/>
      <c r="C50" s="2"/>
      <c r="D50" s="3" t="s">
        <v>7</v>
      </c>
      <c r="E50" s="4" t="s">
        <v>8</v>
      </c>
      <c r="F50" s="4" t="s">
        <v>9</v>
      </c>
      <c r="G50" s="4" t="s">
        <v>10</v>
      </c>
      <c r="H50" s="5" t="s">
        <v>11</v>
      </c>
      <c r="I50" s="6" t="s">
        <v>12</v>
      </c>
      <c r="J50" s="4" t="s">
        <v>13</v>
      </c>
      <c r="K50" s="5" t="s">
        <v>14</v>
      </c>
      <c r="L50" s="6" t="s">
        <v>15</v>
      </c>
      <c r="M50" s="47"/>
      <c r="N50" s="48"/>
    </row>
    <row r="51" spans="2:14" ht="62.25" customHeight="1">
      <c r="B51" s="7" t="s">
        <v>16</v>
      </c>
      <c r="C51" s="7" t="s">
        <v>17</v>
      </c>
      <c r="D51" s="7" t="s">
        <v>18</v>
      </c>
      <c r="E51" s="7" t="s">
        <v>49</v>
      </c>
      <c r="F51" s="7" t="s">
        <v>19</v>
      </c>
      <c r="G51" s="7" t="s">
        <v>20</v>
      </c>
      <c r="H51" s="7" t="s">
        <v>21</v>
      </c>
      <c r="I51" s="7" t="s">
        <v>22</v>
      </c>
      <c r="J51" s="7" t="s">
        <v>23</v>
      </c>
      <c r="K51" s="8" t="s">
        <v>24</v>
      </c>
      <c r="L51" s="7" t="s">
        <v>25</v>
      </c>
      <c r="M51" s="47"/>
      <c r="N51" s="48"/>
    </row>
    <row r="52" spans="2:14" ht="84.75" customHeight="1">
      <c r="B52" s="61" t="s">
        <v>111</v>
      </c>
      <c r="C52" s="61"/>
      <c r="D52" s="61"/>
      <c r="E52" s="61"/>
      <c r="F52" s="9"/>
      <c r="G52" s="9"/>
      <c r="H52" s="7"/>
      <c r="I52" s="7"/>
      <c r="J52" s="7"/>
      <c r="K52" s="8"/>
      <c r="L52" s="7"/>
      <c r="M52" s="47"/>
      <c r="N52" s="48"/>
    </row>
    <row r="53" spans="2:14" ht="49.5" customHeight="1">
      <c r="B53" s="8" t="s">
        <v>26</v>
      </c>
      <c r="C53" s="35" t="s">
        <v>52</v>
      </c>
      <c r="D53" s="7"/>
      <c r="E53" s="7"/>
      <c r="F53" s="10" t="s">
        <v>27</v>
      </c>
      <c r="G53" s="10">
        <v>460</v>
      </c>
      <c r="H53" s="7"/>
      <c r="I53" s="11">
        <f aca="true" t="shared" si="4" ref="I53:I62">ROUND(G53*H53,2)</f>
        <v>0</v>
      </c>
      <c r="J53" s="11">
        <f aca="true" t="shared" si="5" ref="J53:J62">ROUND(I53*0.08,2)</f>
        <v>0</v>
      </c>
      <c r="K53" s="11">
        <f aca="true" t="shared" si="6" ref="K53:K62">ROUND(L53/G53,2)</f>
        <v>0</v>
      </c>
      <c r="L53" s="11">
        <f aca="true" t="shared" si="7" ref="L53:L62">ROUND(SUM(I53,J53),2)</f>
        <v>0</v>
      </c>
      <c r="M53" s="47"/>
      <c r="N53" s="48"/>
    </row>
    <row r="54" spans="2:14" ht="49.5" customHeight="1">
      <c r="B54" s="8" t="s">
        <v>28</v>
      </c>
      <c r="C54" s="12" t="s">
        <v>53</v>
      </c>
      <c r="D54" s="7"/>
      <c r="E54" s="7"/>
      <c r="F54" s="9" t="s">
        <v>27</v>
      </c>
      <c r="G54" s="9">
        <v>760</v>
      </c>
      <c r="H54" s="7"/>
      <c r="I54" s="11">
        <f t="shared" si="4"/>
        <v>0</v>
      </c>
      <c r="J54" s="11">
        <f t="shared" si="5"/>
        <v>0</v>
      </c>
      <c r="K54" s="11">
        <f t="shared" si="6"/>
        <v>0</v>
      </c>
      <c r="L54" s="11">
        <f t="shared" si="7"/>
        <v>0</v>
      </c>
      <c r="M54" s="47"/>
      <c r="N54" s="48"/>
    </row>
    <row r="55" spans="2:14" ht="49.5" customHeight="1">
      <c r="B55" s="8" t="s">
        <v>31</v>
      </c>
      <c r="C55" s="12" t="s">
        <v>56</v>
      </c>
      <c r="D55" s="7"/>
      <c r="E55" s="7"/>
      <c r="F55" s="14" t="s">
        <v>27</v>
      </c>
      <c r="G55" s="14">
        <v>650</v>
      </c>
      <c r="H55" s="7"/>
      <c r="I55" s="11">
        <f t="shared" si="4"/>
        <v>0</v>
      </c>
      <c r="J55" s="11">
        <f t="shared" si="5"/>
        <v>0</v>
      </c>
      <c r="K55" s="11">
        <f t="shared" si="6"/>
        <v>0</v>
      </c>
      <c r="L55" s="11">
        <f t="shared" si="7"/>
        <v>0</v>
      </c>
      <c r="M55" s="47"/>
      <c r="N55" s="48"/>
    </row>
    <row r="56" spans="2:14" ht="49.5" customHeight="1">
      <c r="B56" s="8" t="s">
        <v>35</v>
      </c>
      <c r="C56" s="12" t="s">
        <v>60</v>
      </c>
      <c r="D56" s="7"/>
      <c r="E56" s="7"/>
      <c r="F56" s="14" t="s">
        <v>27</v>
      </c>
      <c r="G56" s="14">
        <v>1440</v>
      </c>
      <c r="H56" s="7"/>
      <c r="I56" s="11">
        <f t="shared" si="4"/>
        <v>0</v>
      </c>
      <c r="J56" s="11">
        <f t="shared" si="5"/>
        <v>0</v>
      </c>
      <c r="K56" s="11">
        <f t="shared" si="6"/>
        <v>0</v>
      </c>
      <c r="L56" s="11">
        <f t="shared" si="7"/>
        <v>0</v>
      </c>
      <c r="M56" s="47"/>
      <c r="N56" s="48"/>
    </row>
    <row r="57" spans="2:14" ht="49.5" customHeight="1">
      <c r="B57" s="8" t="s">
        <v>38</v>
      </c>
      <c r="C57" s="20" t="s">
        <v>63</v>
      </c>
      <c r="D57" s="7"/>
      <c r="E57" s="7"/>
      <c r="F57" s="14" t="s">
        <v>27</v>
      </c>
      <c r="G57" s="14">
        <v>1400</v>
      </c>
      <c r="H57" s="7"/>
      <c r="I57" s="11">
        <f t="shared" si="4"/>
        <v>0</v>
      </c>
      <c r="J57" s="11">
        <f t="shared" si="5"/>
        <v>0</v>
      </c>
      <c r="K57" s="11">
        <f t="shared" si="6"/>
        <v>0</v>
      </c>
      <c r="L57" s="11">
        <f t="shared" si="7"/>
        <v>0</v>
      </c>
      <c r="M57" s="47"/>
      <c r="N57" s="48"/>
    </row>
    <row r="58" spans="2:14" ht="49.5" customHeight="1">
      <c r="B58" s="8" t="s">
        <v>41</v>
      </c>
      <c r="C58" s="20" t="s">
        <v>66</v>
      </c>
      <c r="D58" s="7"/>
      <c r="E58" s="7"/>
      <c r="F58" s="14" t="s">
        <v>27</v>
      </c>
      <c r="G58" s="14">
        <v>2900</v>
      </c>
      <c r="H58" s="7"/>
      <c r="I58" s="11">
        <f t="shared" si="4"/>
        <v>0</v>
      </c>
      <c r="J58" s="11">
        <f t="shared" si="5"/>
        <v>0</v>
      </c>
      <c r="K58" s="11">
        <f t="shared" si="6"/>
        <v>0</v>
      </c>
      <c r="L58" s="11">
        <f t="shared" si="7"/>
        <v>0</v>
      </c>
      <c r="M58" s="47"/>
      <c r="N58" s="48"/>
    </row>
    <row r="59" spans="2:14" ht="49.5" customHeight="1">
      <c r="B59" s="8" t="s">
        <v>82</v>
      </c>
      <c r="C59" s="20" t="s">
        <v>84</v>
      </c>
      <c r="D59" s="7"/>
      <c r="E59" s="7"/>
      <c r="F59" s="16" t="s">
        <v>27</v>
      </c>
      <c r="G59" s="10">
        <v>440</v>
      </c>
      <c r="H59" s="7"/>
      <c r="I59" s="11">
        <f t="shared" si="4"/>
        <v>0</v>
      </c>
      <c r="J59" s="11">
        <f t="shared" si="5"/>
        <v>0</v>
      </c>
      <c r="K59" s="11">
        <f t="shared" si="6"/>
        <v>0</v>
      </c>
      <c r="L59" s="11">
        <f t="shared" si="7"/>
        <v>0</v>
      </c>
      <c r="M59" s="47"/>
      <c r="N59" s="48"/>
    </row>
    <row r="60" spans="2:14" ht="49.5" customHeight="1">
      <c r="B60" s="8" t="s">
        <v>83</v>
      </c>
      <c r="C60" s="20" t="s">
        <v>86</v>
      </c>
      <c r="D60" s="7"/>
      <c r="E60" s="7"/>
      <c r="F60" s="10" t="s">
        <v>27</v>
      </c>
      <c r="G60" s="10">
        <v>300</v>
      </c>
      <c r="H60" s="7"/>
      <c r="I60" s="11">
        <f t="shared" si="4"/>
        <v>0</v>
      </c>
      <c r="J60" s="11">
        <f t="shared" si="5"/>
        <v>0</v>
      </c>
      <c r="K60" s="11">
        <f t="shared" si="6"/>
        <v>0</v>
      </c>
      <c r="L60" s="11">
        <f t="shared" si="7"/>
        <v>0</v>
      </c>
      <c r="M60" s="47"/>
      <c r="N60" s="48"/>
    </row>
    <row r="61" spans="2:14" ht="49.5" customHeight="1">
      <c r="B61" s="8" t="s">
        <v>89</v>
      </c>
      <c r="C61" s="21" t="s">
        <v>92</v>
      </c>
      <c r="D61" s="7"/>
      <c r="E61" s="7"/>
      <c r="F61" s="10" t="s">
        <v>27</v>
      </c>
      <c r="G61" s="10">
        <v>1800</v>
      </c>
      <c r="H61" s="7"/>
      <c r="I61" s="11">
        <f t="shared" si="4"/>
        <v>0</v>
      </c>
      <c r="J61" s="11">
        <f t="shared" si="5"/>
        <v>0</v>
      </c>
      <c r="K61" s="11">
        <f t="shared" si="6"/>
        <v>0</v>
      </c>
      <c r="L61" s="11">
        <f t="shared" si="7"/>
        <v>0</v>
      </c>
      <c r="M61" s="47"/>
      <c r="N61" s="48"/>
    </row>
    <row r="62" spans="2:14" ht="49.5" customHeight="1" thickBot="1">
      <c r="B62" s="8" t="s">
        <v>91</v>
      </c>
      <c r="C62" s="36" t="s">
        <v>93</v>
      </c>
      <c r="D62" s="7"/>
      <c r="E62" s="7"/>
      <c r="F62" s="19" t="s">
        <v>27</v>
      </c>
      <c r="G62" s="19">
        <v>3000</v>
      </c>
      <c r="H62" s="7"/>
      <c r="I62" s="11">
        <f t="shared" si="4"/>
        <v>0</v>
      </c>
      <c r="J62" s="11">
        <f t="shared" si="5"/>
        <v>0</v>
      </c>
      <c r="K62" s="11">
        <f t="shared" si="6"/>
        <v>0</v>
      </c>
      <c r="L62" s="11">
        <f t="shared" si="7"/>
        <v>0</v>
      </c>
      <c r="M62" s="47"/>
      <c r="N62" s="48"/>
    </row>
    <row r="63" spans="2:14" ht="13.5" customHeight="1" thickBot="1">
      <c r="B63" s="62" t="s">
        <v>48</v>
      </c>
      <c r="C63" s="62"/>
      <c r="D63" s="62"/>
      <c r="E63" s="62"/>
      <c r="F63" s="62"/>
      <c r="G63" s="62"/>
      <c r="H63" s="24" t="s">
        <v>45</v>
      </c>
      <c r="I63" s="24">
        <f>SUM(I53:I62)</f>
        <v>0</v>
      </c>
      <c r="J63" s="25"/>
      <c r="K63" s="22"/>
      <c r="L63" s="22"/>
      <c r="M63" s="47"/>
      <c r="N63" s="48"/>
    </row>
    <row r="64" spans="2:14" ht="13.5" customHeight="1" thickBot="1">
      <c r="B64" s="62"/>
      <c r="C64" s="62"/>
      <c r="D64" s="62"/>
      <c r="E64" s="62"/>
      <c r="F64" s="62"/>
      <c r="G64" s="62"/>
      <c r="H64" s="26"/>
      <c r="I64" s="27" t="s">
        <v>46</v>
      </c>
      <c r="J64" s="28">
        <f>SUM(J53:J63)</f>
        <v>0</v>
      </c>
      <c r="K64" s="29"/>
      <c r="L64" s="30"/>
      <c r="M64" s="47"/>
      <c r="N64" s="48"/>
    </row>
    <row r="65" spans="2:14" ht="13.5" customHeight="1" thickBot="1">
      <c r="B65" s="62"/>
      <c r="C65" s="62"/>
      <c r="D65" s="62"/>
      <c r="E65" s="62"/>
      <c r="F65" s="62"/>
      <c r="G65" s="62"/>
      <c r="H65" s="31"/>
      <c r="I65" s="11"/>
      <c r="J65" s="22"/>
      <c r="K65" s="32" t="s">
        <v>47</v>
      </c>
      <c r="L65" s="33">
        <f>SUM(L53:L64)</f>
        <v>0</v>
      </c>
      <c r="M65" s="47"/>
      <c r="N65" s="48"/>
    </row>
    <row r="67" ht="12.75" customHeight="1"/>
    <row r="69" spans="2:12" ht="12.75">
      <c r="B69" s="50"/>
      <c r="C69" s="50"/>
      <c r="D69" s="50"/>
      <c r="E69" s="50"/>
      <c r="F69" s="50"/>
      <c r="G69" s="50"/>
      <c r="H69" s="50"/>
      <c r="I69" s="50"/>
      <c r="J69" s="51"/>
      <c r="K69" s="52"/>
      <c r="L69" s="53"/>
    </row>
    <row r="70" spans="2:12" ht="12.75">
      <c r="B70" s="50"/>
      <c r="C70" s="50"/>
      <c r="D70" s="50"/>
      <c r="E70" s="50"/>
      <c r="F70" s="50"/>
      <c r="G70" s="50"/>
      <c r="H70" s="50"/>
      <c r="I70" s="50"/>
      <c r="J70" s="54"/>
      <c r="K70" s="55"/>
      <c r="L70" s="56"/>
    </row>
    <row r="71" spans="2:12" ht="18.75" thickBot="1">
      <c r="B71" s="60" t="s">
        <v>106</v>
      </c>
      <c r="C71" s="60"/>
      <c r="D71" s="60"/>
      <c r="E71" s="60"/>
      <c r="F71" s="60"/>
      <c r="G71" s="60"/>
      <c r="H71" s="60"/>
      <c r="I71" s="60"/>
      <c r="J71" s="57"/>
      <c r="K71" s="58"/>
      <c r="L71" s="59"/>
    </row>
    <row r="72" spans="2:12" ht="13.5" customHeight="1">
      <c r="B72" s="1"/>
      <c r="C72" s="2"/>
      <c r="D72" s="3" t="s">
        <v>7</v>
      </c>
      <c r="E72" s="4" t="s">
        <v>8</v>
      </c>
      <c r="F72" s="4" t="s">
        <v>9</v>
      </c>
      <c r="G72" s="4" t="s">
        <v>10</v>
      </c>
      <c r="H72" s="5" t="s">
        <v>11</v>
      </c>
      <c r="I72" s="6" t="s">
        <v>12</v>
      </c>
      <c r="J72" s="4" t="s">
        <v>13</v>
      </c>
      <c r="K72" s="5" t="s">
        <v>14</v>
      </c>
      <c r="L72" s="6" t="s">
        <v>15</v>
      </c>
    </row>
    <row r="73" spans="2:12" ht="63.75">
      <c r="B73" s="7" t="s">
        <v>16</v>
      </c>
      <c r="C73" s="7" t="s">
        <v>17</v>
      </c>
      <c r="D73" s="7" t="s">
        <v>18</v>
      </c>
      <c r="E73" s="7" t="s">
        <v>49</v>
      </c>
      <c r="F73" s="7" t="s">
        <v>19</v>
      </c>
      <c r="G73" s="7" t="s">
        <v>20</v>
      </c>
      <c r="H73" s="7" t="s">
        <v>21</v>
      </c>
      <c r="I73" s="7" t="s">
        <v>22</v>
      </c>
      <c r="J73" s="7" t="s">
        <v>23</v>
      </c>
      <c r="K73" s="8" t="s">
        <v>24</v>
      </c>
      <c r="L73" s="7" t="s">
        <v>25</v>
      </c>
    </row>
    <row r="74" spans="2:12" ht="13.5" customHeight="1">
      <c r="B74" s="61" t="s">
        <v>95</v>
      </c>
      <c r="C74" s="61"/>
      <c r="D74" s="61"/>
      <c r="E74" s="61"/>
      <c r="F74" s="9"/>
      <c r="G74" s="9"/>
      <c r="H74" s="7"/>
      <c r="I74" s="7"/>
      <c r="J74" s="7"/>
      <c r="K74" s="8"/>
      <c r="L74" s="7"/>
    </row>
    <row r="75" spans="2:12" ht="36">
      <c r="B75" s="7" t="s">
        <v>26</v>
      </c>
      <c r="C75" s="35" t="s">
        <v>96</v>
      </c>
      <c r="D75" s="7"/>
      <c r="E75" s="7"/>
      <c r="F75" s="9" t="s">
        <v>94</v>
      </c>
      <c r="G75" s="10">
        <v>48</v>
      </c>
      <c r="H75" s="7"/>
      <c r="I75" s="11">
        <f aca="true" t="shared" si="8" ref="I75:I82">ROUND(G75*H75,2)</f>
        <v>0</v>
      </c>
      <c r="J75" s="11">
        <f aca="true" t="shared" si="9" ref="J75:J82">ROUND(I75*0.08,2)</f>
        <v>0</v>
      </c>
      <c r="K75" s="11">
        <f aca="true" t="shared" si="10" ref="K75:K82">ROUND(L75/G75,2)</f>
        <v>0</v>
      </c>
      <c r="L75" s="11">
        <f aca="true" t="shared" si="11" ref="L75:L82">ROUND(SUM(I75,J75),2)</f>
        <v>0</v>
      </c>
    </row>
    <row r="76" spans="2:12" ht="36">
      <c r="B76" s="7" t="s">
        <v>28</v>
      </c>
      <c r="C76" s="12" t="s">
        <v>97</v>
      </c>
      <c r="D76" s="7"/>
      <c r="E76" s="7"/>
      <c r="F76" s="9" t="s">
        <v>94</v>
      </c>
      <c r="G76" s="10">
        <v>17</v>
      </c>
      <c r="H76" s="7"/>
      <c r="I76" s="11">
        <f t="shared" si="8"/>
        <v>0</v>
      </c>
      <c r="J76" s="11">
        <f t="shared" si="9"/>
        <v>0</v>
      </c>
      <c r="K76" s="11">
        <f t="shared" si="10"/>
        <v>0</v>
      </c>
      <c r="L76" s="11">
        <f t="shared" si="11"/>
        <v>0</v>
      </c>
    </row>
    <row r="77" spans="2:12" ht="36">
      <c r="B77" s="7" t="s">
        <v>29</v>
      </c>
      <c r="C77" s="12" t="s">
        <v>98</v>
      </c>
      <c r="D77" s="7"/>
      <c r="E77" s="7"/>
      <c r="F77" s="9" t="s">
        <v>94</v>
      </c>
      <c r="G77" s="10">
        <v>14</v>
      </c>
      <c r="H77" s="7"/>
      <c r="I77" s="11">
        <f t="shared" si="8"/>
        <v>0</v>
      </c>
      <c r="J77" s="11">
        <f t="shared" si="9"/>
        <v>0</v>
      </c>
      <c r="K77" s="11">
        <f t="shared" si="10"/>
        <v>0</v>
      </c>
      <c r="L77" s="11">
        <f t="shared" si="11"/>
        <v>0</v>
      </c>
    </row>
    <row r="78" spans="2:12" ht="36">
      <c r="B78" s="7" t="s">
        <v>30</v>
      </c>
      <c r="C78" s="15" t="s">
        <v>99</v>
      </c>
      <c r="D78" s="7"/>
      <c r="E78" s="7"/>
      <c r="F78" s="9" t="s">
        <v>94</v>
      </c>
      <c r="G78" s="10">
        <v>21</v>
      </c>
      <c r="H78" s="7"/>
      <c r="I78" s="11">
        <f t="shared" si="8"/>
        <v>0</v>
      </c>
      <c r="J78" s="11">
        <f t="shared" si="9"/>
        <v>0</v>
      </c>
      <c r="K78" s="11">
        <f t="shared" si="10"/>
        <v>0</v>
      </c>
      <c r="L78" s="11">
        <f t="shared" si="11"/>
        <v>0</v>
      </c>
    </row>
    <row r="79" spans="2:12" ht="36">
      <c r="B79" s="7" t="s">
        <v>31</v>
      </c>
      <c r="C79" s="12" t="s">
        <v>100</v>
      </c>
      <c r="D79" s="7"/>
      <c r="E79" s="7"/>
      <c r="F79" s="9" t="s">
        <v>94</v>
      </c>
      <c r="G79" s="10">
        <v>8</v>
      </c>
      <c r="H79" s="7"/>
      <c r="I79" s="11">
        <f t="shared" si="8"/>
        <v>0</v>
      </c>
      <c r="J79" s="11">
        <f t="shared" si="9"/>
        <v>0</v>
      </c>
      <c r="K79" s="11">
        <f t="shared" si="10"/>
        <v>0</v>
      </c>
      <c r="L79" s="11">
        <f t="shared" si="11"/>
        <v>0</v>
      </c>
    </row>
    <row r="80" spans="2:12" ht="36">
      <c r="B80" s="7" t="s">
        <v>32</v>
      </c>
      <c r="C80" s="17" t="s">
        <v>101</v>
      </c>
      <c r="D80" s="7"/>
      <c r="E80" s="7"/>
      <c r="F80" s="9" t="s">
        <v>94</v>
      </c>
      <c r="G80" s="10">
        <v>24</v>
      </c>
      <c r="H80" s="7"/>
      <c r="I80" s="11">
        <f t="shared" si="8"/>
        <v>0</v>
      </c>
      <c r="J80" s="11">
        <f t="shared" si="9"/>
        <v>0</v>
      </c>
      <c r="K80" s="11">
        <f t="shared" si="10"/>
        <v>0</v>
      </c>
      <c r="L80" s="11">
        <f t="shared" si="11"/>
        <v>0</v>
      </c>
    </row>
    <row r="81" spans="2:12" ht="36">
      <c r="B81" s="7" t="s">
        <v>33</v>
      </c>
      <c r="C81" s="12" t="s">
        <v>102</v>
      </c>
      <c r="D81" s="7"/>
      <c r="E81" s="7"/>
      <c r="F81" s="9" t="s">
        <v>94</v>
      </c>
      <c r="G81" s="10">
        <v>10</v>
      </c>
      <c r="H81" s="7"/>
      <c r="I81" s="11">
        <f t="shared" si="8"/>
        <v>0</v>
      </c>
      <c r="J81" s="11">
        <f t="shared" si="9"/>
        <v>0</v>
      </c>
      <c r="K81" s="11">
        <f t="shared" si="10"/>
        <v>0</v>
      </c>
      <c r="L81" s="11">
        <f t="shared" si="11"/>
        <v>0</v>
      </c>
    </row>
    <row r="82" spans="2:12" ht="36.75" thickBot="1">
      <c r="B82" s="7" t="s">
        <v>34</v>
      </c>
      <c r="C82" s="39" t="s">
        <v>103</v>
      </c>
      <c r="D82" s="7"/>
      <c r="E82" s="7"/>
      <c r="F82" s="9" t="s">
        <v>94</v>
      </c>
      <c r="G82" s="10">
        <v>71</v>
      </c>
      <c r="H82" s="7"/>
      <c r="I82" s="11">
        <f t="shared" si="8"/>
        <v>0</v>
      </c>
      <c r="J82" s="11">
        <f t="shared" si="9"/>
        <v>0</v>
      </c>
      <c r="K82" s="11">
        <f t="shared" si="10"/>
        <v>0</v>
      </c>
      <c r="L82" s="11">
        <f t="shared" si="11"/>
        <v>0</v>
      </c>
    </row>
    <row r="83" spans="2:12" ht="13.5" thickBot="1">
      <c r="B83" s="62" t="s">
        <v>48</v>
      </c>
      <c r="C83" s="62"/>
      <c r="D83" s="62"/>
      <c r="E83" s="62"/>
      <c r="F83" s="62"/>
      <c r="G83" s="62"/>
      <c r="H83" s="24" t="s">
        <v>45</v>
      </c>
      <c r="I83" s="24">
        <f>SUM(I75:I82)</f>
        <v>0</v>
      </c>
      <c r="J83" s="25"/>
      <c r="K83" s="22"/>
      <c r="L83" s="22"/>
    </row>
    <row r="84" spans="2:12" ht="13.5" thickBot="1">
      <c r="B84" s="62"/>
      <c r="C84" s="62"/>
      <c r="D84" s="62"/>
      <c r="E84" s="62"/>
      <c r="F84" s="62"/>
      <c r="G84" s="62"/>
      <c r="H84" s="26"/>
      <c r="I84" s="27" t="s">
        <v>46</v>
      </c>
      <c r="J84" s="28">
        <f>SUM(J75:J83)</f>
        <v>0</v>
      </c>
      <c r="K84" s="29"/>
      <c r="L84" s="30"/>
    </row>
    <row r="85" spans="2:12" ht="13.5" thickBot="1">
      <c r="B85" s="62"/>
      <c r="C85" s="62"/>
      <c r="D85" s="62"/>
      <c r="E85" s="62"/>
      <c r="F85" s="62"/>
      <c r="G85" s="62"/>
      <c r="H85" s="31"/>
      <c r="I85" s="11"/>
      <c r="J85" s="22"/>
      <c r="K85" s="32" t="s">
        <v>47</v>
      </c>
      <c r="L85" s="33">
        <f>SUM(L75:L84)</f>
        <v>0</v>
      </c>
    </row>
    <row r="89" spans="2:12" ht="12.75">
      <c r="B89" s="50"/>
      <c r="C89" s="50"/>
      <c r="D89" s="50"/>
      <c r="E89" s="50"/>
      <c r="F89" s="50"/>
      <c r="G89" s="50"/>
      <c r="H89" s="50"/>
      <c r="I89" s="50"/>
      <c r="J89" s="51"/>
      <c r="K89" s="52"/>
      <c r="L89" s="53"/>
    </row>
    <row r="90" spans="2:12" ht="12.75">
      <c r="B90" s="50"/>
      <c r="C90" s="50"/>
      <c r="D90" s="50"/>
      <c r="E90" s="50"/>
      <c r="F90" s="50"/>
      <c r="G90" s="50"/>
      <c r="H90" s="50"/>
      <c r="I90" s="50"/>
      <c r="J90" s="54"/>
      <c r="K90" s="55"/>
      <c r="L90" s="56"/>
    </row>
    <row r="91" spans="2:12" ht="18.75" thickBot="1">
      <c r="B91" s="60" t="s">
        <v>107</v>
      </c>
      <c r="C91" s="60"/>
      <c r="D91" s="60"/>
      <c r="E91" s="60"/>
      <c r="F91" s="60"/>
      <c r="G91" s="60"/>
      <c r="H91" s="60"/>
      <c r="I91" s="60"/>
      <c r="J91" s="57"/>
      <c r="K91" s="58"/>
      <c r="L91" s="59"/>
    </row>
    <row r="92" spans="2:12" ht="12.75">
      <c r="B92" s="1"/>
      <c r="C92" s="2"/>
      <c r="D92" s="3" t="s">
        <v>7</v>
      </c>
      <c r="E92" s="4" t="s">
        <v>8</v>
      </c>
      <c r="F92" s="4" t="s">
        <v>9</v>
      </c>
      <c r="G92" s="4" t="s">
        <v>10</v>
      </c>
      <c r="H92" s="5" t="s">
        <v>11</v>
      </c>
      <c r="I92" s="6" t="s">
        <v>12</v>
      </c>
      <c r="J92" s="4" t="s">
        <v>13</v>
      </c>
      <c r="K92" s="5" t="s">
        <v>14</v>
      </c>
      <c r="L92" s="6" t="s">
        <v>15</v>
      </c>
    </row>
    <row r="93" spans="2:12" ht="63.75">
      <c r="B93" s="7" t="s">
        <v>16</v>
      </c>
      <c r="C93" s="7" t="s">
        <v>17</v>
      </c>
      <c r="D93" s="7" t="s">
        <v>18</v>
      </c>
      <c r="E93" s="7" t="s">
        <v>49</v>
      </c>
      <c r="F93" s="7" t="s">
        <v>19</v>
      </c>
      <c r="G93" s="7" t="s">
        <v>20</v>
      </c>
      <c r="H93" s="7" t="s">
        <v>21</v>
      </c>
      <c r="I93" s="7" t="s">
        <v>22</v>
      </c>
      <c r="J93" s="7" t="s">
        <v>23</v>
      </c>
      <c r="K93" s="8" t="s">
        <v>24</v>
      </c>
      <c r="L93" s="7" t="s">
        <v>25</v>
      </c>
    </row>
    <row r="94" spans="2:12" ht="60">
      <c r="B94" s="7" t="s">
        <v>26</v>
      </c>
      <c r="C94" s="37" t="s">
        <v>0</v>
      </c>
      <c r="D94" s="7"/>
      <c r="E94" s="7"/>
      <c r="F94" s="10" t="s">
        <v>27</v>
      </c>
      <c r="G94" s="10">
        <v>88</v>
      </c>
      <c r="H94" s="7"/>
      <c r="I94" s="11">
        <f>ROUND(G94*H94,2)</f>
        <v>0</v>
      </c>
      <c r="J94" s="11">
        <f>ROUND(I94*0.08,2)</f>
        <v>0</v>
      </c>
      <c r="K94" s="11">
        <f>ROUND(L94/G94,2)</f>
        <v>0</v>
      </c>
      <c r="L94" s="11">
        <f>ROUND(SUM(I94,J94),2)</f>
        <v>0</v>
      </c>
    </row>
    <row r="95" spans="2:12" ht="48">
      <c r="B95" s="7" t="s">
        <v>28</v>
      </c>
      <c r="C95" s="38" t="s">
        <v>1</v>
      </c>
      <c r="D95" s="7"/>
      <c r="E95" s="7"/>
      <c r="F95" s="9" t="s">
        <v>27</v>
      </c>
      <c r="G95" s="9">
        <v>15</v>
      </c>
      <c r="H95" s="7"/>
      <c r="I95" s="11">
        <f>ROUND(G95*H95,2)</f>
        <v>0</v>
      </c>
      <c r="J95" s="11">
        <f>ROUND(I95*0.08,2)</f>
        <v>0</v>
      </c>
      <c r="K95" s="11">
        <f>ROUND(L95/G95,2)</f>
        <v>0</v>
      </c>
      <c r="L95" s="11">
        <f>ROUND(SUM(I95,J95),2)</f>
        <v>0</v>
      </c>
    </row>
    <row r="96" spans="2:12" ht="13.5" thickBot="1">
      <c r="B96" s="62" t="s">
        <v>48</v>
      </c>
      <c r="C96" s="62"/>
      <c r="D96" s="62"/>
      <c r="E96" s="62"/>
      <c r="F96" s="62"/>
      <c r="G96" s="62"/>
      <c r="H96" s="24" t="s">
        <v>45</v>
      </c>
      <c r="I96" s="24">
        <f>SUM(I94:I95)</f>
        <v>0</v>
      </c>
      <c r="J96" s="25"/>
      <c r="K96" s="22"/>
      <c r="L96" s="22"/>
    </row>
    <row r="97" spans="2:12" ht="13.5" thickBot="1">
      <c r="B97" s="62"/>
      <c r="C97" s="62"/>
      <c r="D97" s="62"/>
      <c r="E97" s="62"/>
      <c r="F97" s="62"/>
      <c r="G97" s="62"/>
      <c r="H97" s="26"/>
      <c r="I97" s="27" t="s">
        <v>46</v>
      </c>
      <c r="J97" s="28">
        <f>SUM(J94:J96)</f>
        <v>0</v>
      </c>
      <c r="K97" s="29"/>
      <c r="L97" s="30"/>
    </row>
    <row r="98" spans="2:12" ht="13.5" thickBot="1">
      <c r="B98" s="62"/>
      <c r="C98" s="62"/>
      <c r="D98" s="62"/>
      <c r="E98" s="62"/>
      <c r="F98" s="62"/>
      <c r="G98" s="62"/>
      <c r="H98" s="31"/>
      <c r="I98" s="11"/>
      <c r="J98" s="22"/>
      <c r="K98" s="32" t="s">
        <v>47</v>
      </c>
      <c r="L98" s="33">
        <f>SUM(L94:L97)</f>
        <v>0</v>
      </c>
    </row>
    <row r="101" spans="2:12" ht="12.75">
      <c r="B101" s="50"/>
      <c r="C101" s="50"/>
      <c r="D101" s="50"/>
      <c r="E101" s="50"/>
      <c r="F101" s="50"/>
      <c r="G101" s="50"/>
      <c r="H101" s="50"/>
      <c r="I101" s="50"/>
      <c r="J101" s="51"/>
      <c r="K101" s="52"/>
      <c r="L101" s="53"/>
    </row>
    <row r="102" spans="2:12" ht="12.75">
      <c r="B102" s="50"/>
      <c r="C102" s="50"/>
      <c r="D102" s="50"/>
      <c r="E102" s="50"/>
      <c r="F102" s="50"/>
      <c r="G102" s="50"/>
      <c r="H102" s="50"/>
      <c r="I102" s="50"/>
      <c r="J102" s="54"/>
      <c r="K102" s="55"/>
      <c r="L102" s="56"/>
    </row>
    <row r="103" spans="2:12" ht="18.75" thickBot="1">
      <c r="B103" s="60" t="s">
        <v>108</v>
      </c>
      <c r="C103" s="60"/>
      <c r="D103" s="60"/>
      <c r="E103" s="60"/>
      <c r="F103" s="60"/>
      <c r="G103" s="60"/>
      <c r="H103" s="60"/>
      <c r="I103" s="60"/>
      <c r="J103" s="57"/>
      <c r="K103" s="58"/>
      <c r="L103" s="59"/>
    </row>
    <row r="104" spans="2:12" ht="12.75">
      <c r="B104" s="1"/>
      <c r="C104" s="2"/>
      <c r="D104" s="3" t="s">
        <v>7</v>
      </c>
      <c r="E104" s="4" t="s">
        <v>8</v>
      </c>
      <c r="F104" s="4" t="s">
        <v>9</v>
      </c>
      <c r="G104" s="4" t="s">
        <v>10</v>
      </c>
      <c r="H104" s="5" t="s">
        <v>11</v>
      </c>
      <c r="I104" s="6" t="s">
        <v>12</v>
      </c>
      <c r="J104" s="4" t="s">
        <v>13</v>
      </c>
      <c r="K104" s="5" t="s">
        <v>14</v>
      </c>
      <c r="L104" s="6" t="s">
        <v>15</v>
      </c>
    </row>
    <row r="105" spans="2:12" ht="63.75">
      <c r="B105" s="7" t="s">
        <v>16</v>
      </c>
      <c r="C105" s="7" t="s">
        <v>17</v>
      </c>
      <c r="D105" s="7" t="s">
        <v>18</v>
      </c>
      <c r="E105" s="7" t="s">
        <v>49</v>
      </c>
      <c r="F105" s="7" t="s">
        <v>19</v>
      </c>
      <c r="G105" s="7" t="s">
        <v>20</v>
      </c>
      <c r="H105" s="7" t="s">
        <v>21</v>
      </c>
      <c r="I105" s="7" t="s">
        <v>22</v>
      </c>
      <c r="J105" s="7" t="s">
        <v>23</v>
      </c>
      <c r="K105" s="8" t="s">
        <v>24</v>
      </c>
      <c r="L105" s="7" t="s">
        <v>25</v>
      </c>
    </row>
    <row r="106" spans="2:12" ht="21.75" customHeight="1">
      <c r="B106" s="61" t="s">
        <v>2</v>
      </c>
      <c r="C106" s="61"/>
      <c r="D106" s="61"/>
      <c r="E106" s="61"/>
      <c r="F106" s="9"/>
      <c r="G106" s="9"/>
      <c r="H106" s="7"/>
      <c r="I106" s="7"/>
      <c r="J106" s="7"/>
      <c r="K106" s="8"/>
      <c r="L106" s="7"/>
    </row>
    <row r="107" spans="2:12" ht="36">
      <c r="B107" s="7" t="s">
        <v>26</v>
      </c>
      <c r="C107" s="35" t="s">
        <v>3</v>
      </c>
      <c r="D107" s="7"/>
      <c r="E107" s="7"/>
      <c r="F107" s="10" t="s">
        <v>27</v>
      </c>
      <c r="G107" s="10">
        <v>504</v>
      </c>
      <c r="H107" s="7"/>
      <c r="I107" s="11">
        <f>ROUND(G107*H107,2)</f>
        <v>0</v>
      </c>
      <c r="J107" s="11">
        <f>ROUND(I107*0.08,2)</f>
        <v>0</v>
      </c>
      <c r="K107" s="11">
        <f>ROUND(L107/G107,2)</f>
        <v>0</v>
      </c>
      <c r="L107" s="11">
        <f>ROUND(SUM(I107,J107),2)</f>
        <v>0</v>
      </c>
    </row>
    <row r="108" spans="2:12" ht="36">
      <c r="B108" s="7" t="s">
        <v>28</v>
      </c>
      <c r="C108" s="12" t="s">
        <v>4</v>
      </c>
      <c r="D108" s="7"/>
      <c r="E108" s="7"/>
      <c r="F108" s="9" t="s">
        <v>27</v>
      </c>
      <c r="G108" s="10">
        <v>1500</v>
      </c>
      <c r="H108" s="7"/>
      <c r="I108" s="11">
        <f>ROUND(G108*H108,2)</f>
        <v>0</v>
      </c>
      <c r="J108" s="11">
        <f>ROUND(I108*0.08,2)</f>
        <v>0</v>
      </c>
      <c r="K108" s="11">
        <f>ROUND(L108/G108,2)</f>
        <v>0</v>
      </c>
      <c r="L108" s="11">
        <f>ROUND(SUM(I108,J108),2)</f>
        <v>0</v>
      </c>
    </row>
    <row r="109" spans="2:12" ht="36">
      <c r="B109" s="7" t="s">
        <v>29</v>
      </c>
      <c r="C109" s="13" t="s">
        <v>5</v>
      </c>
      <c r="D109" s="7"/>
      <c r="E109" s="7"/>
      <c r="F109" s="14" t="s">
        <v>27</v>
      </c>
      <c r="G109" s="9">
        <v>3700</v>
      </c>
      <c r="H109" s="7"/>
      <c r="I109" s="11">
        <f>ROUND(G109*H109,2)</f>
        <v>0</v>
      </c>
      <c r="J109" s="11">
        <f>ROUND(I109*0.08,2)</f>
        <v>0</v>
      </c>
      <c r="K109" s="11">
        <f>ROUND(L109/G109,2)</f>
        <v>0</v>
      </c>
      <c r="L109" s="11">
        <f>ROUND(SUM(I109,J109),2)</f>
        <v>0</v>
      </c>
    </row>
    <row r="110" spans="2:12" ht="36.75" thickBot="1">
      <c r="B110" s="7" t="s">
        <v>30</v>
      </c>
      <c r="C110" s="40" t="s">
        <v>6</v>
      </c>
      <c r="D110" s="7"/>
      <c r="E110" s="7"/>
      <c r="F110" s="14" t="s">
        <v>27</v>
      </c>
      <c r="G110" s="23">
        <v>240</v>
      </c>
      <c r="H110" s="7"/>
      <c r="I110" s="11">
        <f>ROUND(G110*H110,2)</f>
        <v>0</v>
      </c>
      <c r="J110" s="11">
        <f>ROUND(I110*0.08,2)</f>
        <v>0</v>
      </c>
      <c r="K110" s="11">
        <f>ROUND(L110/G110,2)</f>
        <v>0</v>
      </c>
      <c r="L110" s="11">
        <f>ROUND(SUM(I110,J110),2)</f>
        <v>0</v>
      </c>
    </row>
    <row r="111" spans="2:12" ht="13.5" thickBot="1">
      <c r="B111" s="62" t="s">
        <v>48</v>
      </c>
      <c r="C111" s="62"/>
      <c r="D111" s="62"/>
      <c r="E111" s="62"/>
      <c r="F111" s="62"/>
      <c r="G111" s="62"/>
      <c r="H111" s="24" t="s">
        <v>45</v>
      </c>
      <c r="I111" s="24">
        <f>SUM(I107:I110)</f>
        <v>0</v>
      </c>
      <c r="J111" s="25"/>
      <c r="K111" s="22"/>
      <c r="L111" s="22"/>
    </row>
    <row r="112" spans="2:12" ht="13.5" thickBot="1">
      <c r="B112" s="62"/>
      <c r="C112" s="62"/>
      <c r="D112" s="62"/>
      <c r="E112" s="62"/>
      <c r="F112" s="62"/>
      <c r="G112" s="62"/>
      <c r="H112" s="26"/>
      <c r="I112" s="27" t="s">
        <v>46</v>
      </c>
      <c r="J112" s="28">
        <f>SUM(J107:J111)</f>
        <v>0</v>
      </c>
      <c r="K112" s="29"/>
      <c r="L112" s="30"/>
    </row>
    <row r="113" spans="2:12" ht="13.5" thickBot="1">
      <c r="B113" s="62"/>
      <c r="C113" s="62"/>
      <c r="D113" s="62"/>
      <c r="E113" s="62"/>
      <c r="F113" s="62"/>
      <c r="G113" s="62"/>
      <c r="H113" s="31"/>
      <c r="I113" s="11"/>
      <c r="J113" s="22"/>
      <c r="K113" s="32" t="s">
        <v>47</v>
      </c>
      <c r="L113" s="33">
        <f>SUM(L107:L112)</f>
        <v>0</v>
      </c>
    </row>
    <row r="122" spans="2:12" ht="18.75" thickBot="1">
      <c r="B122" s="60" t="s">
        <v>113</v>
      </c>
      <c r="C122" s="60"/>
      <c r="D122" s="60"/>
      <c r="E122" s="60"/>
      <c r="F122" s="60"/>
      <c r="G122" s="60"/>
      <c r="H122" s="60"/>
      <c r="I122" s="60"/>
      <c r="J122" s="57"/>
      <c r="K122" s="58"/>
      <c r="L122" s="59"/>
    </row>
    <row r="123" spans="2:12" ht="12.75">
      <c r="B123" s="1"/>
      <c r="C123" s="2"/>
      <c r="D123" s="3" t="s">
        <v>7</v>
      </c>
      <c r="E123" s="4" t="s">
        <v>8</v>
      </c>
      <c r="F123" s="4" t="s">
        <v>9</v>
      </c>
      <c r="G123" s="4" t="s">
        <v>10</v>
      </c>
      <c r="H123" s="5" t="s">
        <v>11</v>
      </c>
      <c r="I123" s="6" t="s">
        <v>12</v>
      </c>
      <c r="J123" s="4" t="s">
        <v>13</v>
      </c>
      <c r="K123" s="5" t="s">
        <v>14</v>
      </c>
      <c r="L123" s="6" t="s">
        <v>15</v>
      </c>
    </row>
    <row r="124" spans="2:12" ht="63.75">
      <c r="B124" s="7" t="s">
        <v>16</v>
      </c>
      <c r="C124" s="7" t="s">
        <v>17</v>
      </c>
      <c r="D124" s="7" t="s">
        <v>18</v>
      </c>
      <c r="E124" s="7" t="s">
        <v>49</v>
      </c>
      <c r="F124" s="7" t="s">
        <v>19</v>
      </c>
      <c r="G124" s="7" t="s">
        <v>20</v>
      </c>
      <c r="H124" s="7" t="s">
        <v>21</v>
      </c>
      <c r="I124" s="7" t="s">
        <v>22</v>
      </c>
      <c r="J124" s="7" t="s">
        <v>23</v>
      </c>
      <c r="K124" s="8" t="s">
        <v>24</v>
      </c>
      <c r="L124" s="7" t="s">
        <v>25</v>
      </c>
    </row>
    <row r="125" spans="2:12" ht="39.75" customHeight="1">
      <c r="B125" s="61" t="s">
        <v>114</v>
      </c>
      <c r="C125" s="61"/>
      <c r="D125" s="61"/>
      <c r="E125" s="61"/>
      <c r="F125" s="9"/>
      <c r="G125" s="9"/>
      <c r="H125" s="7"/>
      <c r="I125" s="7"/>
      <c r="J125" s="7"/>
      <c r="K125" s="8"/>
      <c r="L125" s="7"/>
    </row>
    <row r="126" spans="2:12" ht="44.25" customHeight="1">
      <c r="B126" s="7" t="s">
        <v>26</v>
      </c>
      <c r="C126" s="35" t="s">
        <v>115</v>
      </c>
      <c r="D126" s="7"/>
      <c r="E126" s="7"/>
      <c r="F126" s="10" t="s">
        <v>27</v>
      </c>
      <c r="G126" s="10">
        <v>1008</v>
      </c>
      <c r="H126" s="7"/>
      <c r="I126" s="11">
        <f>ROUND(G126*H126,2)</f>
        <v>0</v>
      </c>
      <c r="J126" s="11">
        <f>ROUND(I126*0.08,2)</f>
        <v>0</v>
      </c>
      <c r="K126" s="11">
        <f>ROUND(L126/G126,2)</f>
        <v>0</v>
      </c>
      <c r="L126" s="11">
        <f>ROUND(SUM(I126,J126),2)</f>
        <v>0</v>
      </c>
    </row>
    <row r="127" spans="2:12" ht="44.25" customHeight="1">
      <c r="B127" s="63" t="s">
        <v>116</v>
      </c>
      <c r="C127" s="64"/>
      <c r="D127" s="64"/>
      <c r="E127" s="65"/>
      <c r="F127" s="10"/>
      <c r="G127" s="10"/>
      <c r="H127" s="7"/>
      <c r="I127" s="11"/>
      <c r="J127" s="11"/>
      <c r="K127" s="11"/>
      <c r="L127" s="11"/>
    </row>
    <row r="128" spans="2:12" ht="44.25" customHeight="1">
      <c r="B128" s="7" t="s">
        <v>28</v>
      </c>
      <c r="C128" s="12" t="s">
        <v>117</v>
      </c>
      <c r="D128" s="7"/>
      <c r="E128" s="7"/>
      <c r="F128" s="9" t="s">
        <v>27</v>
      </c>
      <c r="G128" s="10">
        <v>108</v>
      </c>
      <c r="H128" s="7"/>
      <c r="I128" s="11">
        <f>ROUND(G128*H128,2)</f>
        <v>0</v>
      </c>
      <c r="J128" s="11">
        <f>ROUND(I128*0.08,2)</f>
        <v>0</v>
      </c>
      <c r="K128" s="11">
        <f>ROUND(L128/G128,2)</f>
        <v>0</v>
      </c>
      <c r="L128" s="11">
        <f>ROUND(SUM(I128,J128),2)</f>
        <v>0</v>
      </c>
    </row>
    <row r="129" spans="2:12" ht="47.25" customHeight="1">
      <c r="B129" s="7" t="s">
        <v>29</v>
      </c>
      <c r="C129" s="13" t="s">
        <v>120</v>
      </c>
      <c r="D129" s="7"/>
      <c r="E129" s="7"/>
      <c r="F129" s="14" t="s">
        <v>27</v>
      </c>
      <c r="G129" s="9">
        <v>108</v>
      </c>
      <c r="H129" s="7"/>
      <c r="I129" s="11">
        <f>ROUND(G129*H129,2)</f>
        <v>0</v>
      </c>
      <c r="J129" s="11">
        <f>ROUND(I129*0.08,2)</f>
        <v>0</v>
      </c>
      <c r="K129" s="11">
        <f>ROUND(L129/G129,2)</f>
        <v>0</v>
      </c>
      <c r="L129" s="11">
        <f>ROUND(SUM(I129,J129),2)</f>
        <v>0</v>
      </c>
    </row>
    <row r="130" spans="2:12" ht="44.25" customHeight="1">
      <c r="B130" s="63" t="s">
        <v>118</v>
      </c>
      <c r="C130" s="66"/>
      <c r="D130" s="66"/>
      <c r="E130" s="67"/>
      <c r="F130" s="14"/>
      <c r="G130" s="49"/>
      <c r="H130" s="7"/>
      <c r="I130" s="11"/>
      <c r="J130" s="11"/>
      <c r="K130" s="11"/>
      <c r="L130" s="11"/>
    </row>
    <row r="131" spans="2:12" ht="42.75" customHeight="1" thickBot="1">
      <c r="B131" s="7" t="s">
        <v>30</v>
      </c>
      <c r="C131" s="40" t="s">
        <v>119</v>
      </c>
      <c r="D131" s="7"/>
      <c r="E131" s="7"/>
      <c r="F131" s="14" t="s">
        <v>27</v>
      </c>
      <c r="G131" s="23">
        <v>3024</v>
      </c>
      <c r="H131" s="7"/>
      <c r="I131" s="11">
        <f>ROUND(G131*H131,2)</f>
        <v>0</v>
      </c>
      <c r="J131" s="11">
        <f>ROUND(I131*0.08,2)</f>
        <v>0</v>
      </c>
      <c r="K131" s="11">
        <f>ROUND(L131/G131,2)</f>
        <v>0</v>
      </c>
      <c r="L131" s="11">
        <f>ROUND(SUM(I131,J131),2)</f>
        <v>0</v>
      </c>
    </row>
    <row r="132" spans="2:12" ht="13.5" thickBot="1">
      <c r="B132" s="62" t="s">
        <v>48</v>
      </c>
      <c r="C132" s="62"/>
      <c r="D132" s="62"/>
      <c r="E132" s="62"/>
      <c r="F132" s="62"/>
      <c r="G132" s="62"/>
      <c r="H132" s="24" t="s">
        <v>45</v>
      </c>
      <c r="I132" s="24">
        <f>SUM(I126:I131)</f>
        <v>0</v>
      </c>
      <c r="J132" s="25"/>
      <c r="K132" s="22"/>
      <c r="L132" s="22"/>
    </row>
    <row r="133" spans="2:12" ht="13.5" thickBot="1">
      <c r="B133" s="62"/>
      <c r="C133" s="62"/>
      <c r="D133" s="62"/>
      <c r="E133" s="62"/>
      <c r="F133" s="62"/>
      <c r="G133" s="62"/>
      <c r="H133" s="26"/>
      <c r="I133" s="27" t="s">
        <v>46</v>
      </c>
      <c r="J133" s="28">
        <f>SUM(J126:J132)</f>
        <v>0</v>
      </c>
      <c r="K133" s="29"/>
      <c r="L133" s="30"/>
    </row>
    <row r="134" spans="2:12" ht="13.5" thickBot="1">
      <c r="B134" s="62"/>
      <c r="C134" s="62"/>
      <c r="D134" s="62"/>
      <c r="E134" s="62"/>
      <c r="F134" s="62"/>
      <c r="G134" s="62"/>
      <c r="H134" s="31"/>
      <c r="I134" s="11"/>
      <c r="J134" s="22"/>
      <c r="K134" s="32" t="s">
        <v>47</v>
      </c>
      <c r="L134" s="33">
        <f>SUM(L126:L133)</f>
        <v>0</v>
      </c>
    </row>
  </sheetData>
  <sheetProtection selectLockedCells="1" selectUnlockedCells="1"/>
  <mergeCells count="42">
    <mergeCell ref="B106:E106"/>
    <mergeCell ref="B111:G112"/>
    <mergeCell ref="B113:G113"/>
    <mergeCell ref="B98:G98"/>
    <mergeCell ref="B101:I102"/>
    <mergeCell ref="J101:L103"/>
    <mergeCell ref="B103:I103"/>
    <mergeCell ref="B89:I90"/>
    <mergeCell ref="J89:L91"/>
    <mergeCell ref="B91:I91"/>
    <mergeCell ref="B96:G97"/>
    <mergeCell ref="J69:L71"/>
    <mergeCell ref="B71:I71"/>
    <mergeCell ref="B74:E74"/>
    <mergeCell ref="B83:G84"/>
    <mergeCell ref="B85:G85"/>
    <mergeCell ref="B69:I70"/>
    <mergeCell ref="B14:I15"/>
    <mergeCell ref="J14:L16"/>
    <mergeCell ref="B16:I16"/>
    <mergeCell ref="B19:E19"/>
    <mergeCell ref="B40:G41"/>
    <mergeCell ref="B42:G42"/>
    <mergeCell ref="B2:I3"/>
    <mergeCell ref="J2:L4"/>
    <mergeCell ref="B4:I4"/>
    <mergeCell ref="B7:E7"/>
    <mergeCell ref="B9:G10"/>
    <mergeCell ref="B11:G11"/>
    <mergeCell ref="B47:I48"/>
    <mergeCell ref="J47:L49"/>
    <mergeCell ref="B49:I49"/>
    <mergeCell ref="B52:E52"/>
    <mergeCell ref="B63:G64"/>
    <mergeCell ref="B65:G65"/>
    <mergeCell ref="J122:L122"/>
    <mergeCell ref="B122:I122"/>
    <mergeCell ref="B125:E125"/>
    <mergeCell ref="B132:G133"/>
    <mergeCell ref="B134:G134"/>
    <mergeCell ref="B127:E127"/>
    <mergeCell ref="B130:E130"/>
  </mergeCells>
  <dataValidations count="1">
    <dataValidation type="list" operator="equal" allowBlank="1" showErrorMessage="1" sqref="F94:F95 F107:F110 F53:F62 F20:F39 F8 F126:F131">
      <formula1>"sztuka,zabieg"</formula1>
    </dataValidation>
  </dataValidation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2019-11-26T10:21:39Z</cp:lastPrinted>
  <dcterms:created xsi:type="dcterms:W3CDTF">2012-02-10T11:34:38Z</dcterms:created>
  <dcterms:modified xsi:type="dcterms:W3CDTF">2019-11-26T10:24:20Z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-1823532540</vt:i4>
  </property>
  <property fmtid="{D5CDD505-2E9C-101B-9397-08002B2CF9AE}" pid="3" name="_AuthorEmail">
    <vt:lpwstr>llucewicz@wss.olsztyn.pl</vt:lpwstr>
  </property>
  <property fmtid="{D5CDD505-2E9C-101B-9397-08002B2CF9AE}" pid="4" name="_AuthorEmailDisplayName">
    <vt:lpwstr>Łukasz Łucewicz</vt:lpwstr>
  </property>
  <property fmtid="{D5CDD505-2E9C-101B-9397-08002B2CF9AE}" pid="5" name="_EmailSubject">
    <vt:lpwstr>nici opisy</vt:lpwstr>
  </property>
  <property fmtid="{D5CDD505-2E9C-101B-9397-08002B2CF9AE}" pid="6" name="_NewReviewCycle">
    <vt:lpwstr/>
  </property>
  <property fmtid="{D5CDD505-2E9C-101B-9397-08002B2CF9AE}" pid="7" name="_ReviewingToolsShownOnce">
    <vt:lpwstr/>
  </property>
</Properties>
</file>